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90429 Emilio_CONSERVACIÓ\FAUNA\2021\Migració rapinyaries\0_Enviada per web conservacio\"/>
    </mc:Choice>
  </mc:AlternateContent>
  <xr:revisionPtr revIDLastSave="0" documentId="13_ncr:1_{B902864E-8720-4135-A704-A96C8DF9761A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Full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29" i="1" l="1"/>
  <c r="S31" i="1" s="1"/>
  <c r="AV24" i="1" l="1"/>
  <c r="AV25" i="1"/>
  <c r="AV26" i="1"/>
  <c r="AV27" i="1"/>
  <c r="AQ29" i="1" l="1"/>
  <c r="AQ31" i="1" s="1"/>
  <c r="AR29" i="1"/>
  <c r="AR31" i="1" s="1"/>
  <c r="AU29" i="1"/>
  <c r="AU31" i="1" s="1"/>
  <c r="AM29" i="1" l="1"/>
  <c r="AM31" i="1" s="1"/>
  <c r="AO29" i="1"/>
  <c r="AO31" i="1" s="1"/>
  <c r="AP29" i="1"/>
  <c r="AP31" i="1" s="1"/>
  <c r="AV6" i="1" l="1"/>
  <c r="AG29" i="1"/>
  <c r="AG31" i="1" s="1"/>
  <c r="AH29" i="1"/>
  <c r="AH31" i="1" s="1"/>
  <c r="AI29" i="1"/>
  <c r="AI31" i="1" s="1"/>
  <c r="AJ29" i="1"/>
  <c r="AJ31" i="1" s="1"/>
  <c r="AK29" i="1"/>
  <c r="AK31" i="1" s="1"/>
  <c r="AL29" i="1"/>
  <c r="AL31" i="1" s="1"/>
  <c r="AD29" i="1" l="1"/>
  <c r="AD31" i="1" s="1"/>
  <c r="AC29" i="1"/>
  <c r="AC31" i="1" s="1"/>
  <c r="AB29" i="1" l="1"/>
  <c r="AB31" i="1" s="1"/>
  <c r="AA29" i="1"/>
  <c r="AA31" i="1" s="1"/>
  <c r="Y29" i="1" l="1"/>
  <c r="Y31" i="1" s="1"/>
  <c r="AV8" i="1" l="1"/>
  <c r="AV7" i="1"/>
  <c r="AV11" i="1"/>
  <c r="AV13" i="1"/>
  <c r="AV16" i="1"/>
  <c r="AV14" i="1"/>
  <c r="AV12" i="1"/>
  <c r="AV17" i="1"/>
  <c r="AV15" i="1"/>
  <c r="AV23" i="1"/>
  <c r="AV20" i="1"/>
  <c r="AV9" i="1"/>
  <c r="AV19" i="1"/>
  <c r="AV18" i="1"/>
  <c r="AV21" i="1"/>
  <c r="AV22" i="1"/>
  <c r="AV28" i="1"/>
  <c r="D29" i="1"/>
  <c r="D31" i="1" s="1"/>
  <c r="F29" i="1"/>
  <c r="F31" i="1" s="1"/>
  <c r="H29" i="1"/>
  <c r="H31" i="1" s="1"/>
  <c r="I29" i="1"/>
  <c r="I31" i="1" s="1"/>
  <c r="J29" i="1"/>
  <c r="J31" i="1" s="1"/>
  <c r="K29" i="1"/>
  <c r="K31" i="1" s="1"/>
  <c r="L29" i="1"/>
  <c r="L31" i="1" s="1"/>
  <c r="M29" i="1"/>
  <c r="M31" i="1" s="1"/>
  <c r="N29" i="1"/>
  <c r="N31" i="1" s="1"/>
  <c r="O29" i="1"/>
  <c r="O31" i="1" s="1"/>
  <c r="P29" i="1"/>
  <c r="P31" i="1" s="1"/>
  <c r="Q29" i="1"/>
  <c r="Q31" i="1" s="1"/>
  <c r="R29" i="1"/>
  <c r="R31" i="1" s="1"/>
  <c r="U29" i="1"/>
  <c r="U31" i="1" s="1"/>
  <c r="V29" i="1"/>
  <c r="V31" i="1" s="1"/>
  <c r="W29" i="1"/>
  <c r="W31" i="1" s="1"/>
  <c r="Z29" i="1"/>
  <c r="Z31" i="1" s="1"/>
  <c r="AP32" i="1" l="1"/>
  <c r="AO32" i="1"/>
  <c r="AM32" i="1"/>
  <c r="AL32" i="1"/>
  <c r="AH32" i="1"/>
  <c r="AG32" i="1"/>
  <c r="AF32" i="1"/>
  <c r="AK32" i="1"/>
  <c r="AJ32" i="1"/>
  <c r="AI32" i="1"/>
  <c r="AE32" i="1"/>
  <c r="AV29" i="1"/>
  <c r="AC32" i="1"/>
  <c r="AD32" i="1"/>
  <c r="AA32" i="1"/>
  <c r="W32" i="1"/>
  <c r="S32" i="1"/>
  <c r="O32" i="1"/>
  <c r="K32" i="1"/>
  <c r="G32" i="1"/>
  <c r="C32" i="1"/>
  <c r="AB32" i="1"/>
  <c r="Z32" i="1"/>
  <c r="V32" i="1"/>
  <c r="R32" i="1"/>
  <c r="N32" i="1"/>
  <c r="J32" i="1"/>
  <c r="F32" i="1"/>
  <c r="Y32" i="1"/>
  <c r="U32" i="1"/>
  <c r="Q32" i="1"/>
  <c r="M32" i="1"/>
  <c r="I32" i="1"/>
  <c r="E32" i="1"/>
  <c r="X32" i="1"/>
  <c r="T32" i="1"/>
  <c r="P32" i="1"/>
  <c r="L32" i="1"/>
  <c r="H32" i="1"/>
  <c r="D32" i="1"/>
  <c r="AV68" i="1"/>
  <c r="AV30" i="1"/>
  <c r="AV10" i="1"/>
  <c r="AV31" i="1" l="1"/>
</calcChain>
</file>

<file path=xl/sharedStrings.xml><?xml version="1.0" encoding="utf-8"?>
<sst xmlns="http://schemas.openxmlformats.org/spreadsheetml/2006/main" count="155" uniqueCount="112">
  <si>
    <t>Setembre</t>
  </si>
  <si>
    <t>total</t>
  </si>
  <si>
    <t>Observador</t>
  </si>
  <si>
    <t>Espècie             Vent</t>
  </si>
  <si>
    <t>SE</t>
  </si>
  <si>
    <t>S</t>
  </si>
  <si>
    <t>Circus aeruginosus</t>
  </si>
  <si>
    <t>Arpella vulgar</t>
  </si>
  <si>
    <t>Accipiter nisus</t>
  </si>
  <si>
    <t>Esparver vulgar</t>
  </si>
  <si>
    <t>Falco tinnunculus</t>
  </si>
  <si>
    <t>Xoriguer comú</t>
  </si>
  <si>
    <t>Falco subbuteo</t>
  </si>
  <si>
    <t>Falcó mostatxut</t>
  </si>
  <si>
    <t>Circus pygargus</t>
  </si>
  <si>
    <t>Esparver cendrós</t>
  </si>
  <si>
    <t>Pernis apivorus</t>
  </si>
  <si>
    <t>Aligot vesper</t>
  </si>
  <si>
    <t>Circaetus gallicus</t>
  </si>
  <si>
    <t>Àliga marcenca</t>
  </si>
  <si>
    <t>Falco peregrinus</t>
  </si>
  <si>
    <t>Falcó pelegrí</t>
  </si>
  <si>
    <t>Accipiter gentilis</t>
  </si>
  <si>
    <t>Astor</t>
  </si>
  <si>
    <t>Pandion haliaetus</t>
  </si>
  <si>
    <t>Àliga pescadora</t>
  </si>
  <si>
    <t>Buteo buteo</t>
  </si>
  <si>
    <t>Aligot comú</t>
  </si>
  <si>
    <t>Neophron percnocterus</t>
  </si>
  <si>
    <t>Aufrany</t>
  </si>
  <si>
    <t>Circus macrorus</t>
  </si>
  <si>
    <t>Arpella pàl·lida russa</t>
  </si>
  <si>
    <t>no identificat</t>
  </si>
  <si>
    <t>Total</t>
  </si>
  <si>
    <t>durada cens (min.)</t>
  </si>
  <si>
    <t>Freqüencia pas (ocell/h.)</t>
  </si>
  <si>
    <t>altres espècies</t>
  </si>
  <si>
    <t>Merops apiaster</t>
  </si>
  <si>
    <t>Abellerol</t>
  </si>
  <si>
    <t>Apus melba</t>
  </si>
  <si>
    <t>Ballester</t>
  </si>
  <si>
    <t>Phalacrocorax carbo</t>
  </si>
  <si>
    <t>Corb marí gros</t>
  </si>
  <si>
    <t>Corvus corax</t>
  </si>
  <si>
    <t>Corb</t>
  </si>
  <si>
    <t>Columba palumbus</t>
  </si>
  <si>
    <t>Tudó</t>
  </si>
  <si>
    <t>no migrant</t>
  </si>
  <si>
    <t>Aquila fasciata</t>
  </si>
  <si>
    <t>Participants</t>
  </si>
  <si>
    <t>Falco eleonorae</t>
  </si>
  <si>
    <t>Falcó de la reina</t>
  </si>
  <si>
    <t>Àguila calçada</t>
  </si>
  <si>
    <t>Milà negre</t>
  </si>
  <si>
    <t>Milvus migrans</t>
  </si>
  <si>
    <t>Hieraaetus pennatus</t>
  </si>
  <si>
    <t>Milvus milvus</t>
  </si>
  <si>
    <t>Milà reial</t>
  </si>
  <si>
    <t>E</t>
  </si>
  <si>
    <t>Arpella pàl·lida</t>
  </si>
  <si>
    <t>acumulat</t>
  </si>
  <si>
    <t>Octubre</t>
  </si>
  <si>
    <t>Aquila Fasciata</t>
  </si>
  <si>
    <t>Àliga cuabarrada</t>
  </si>
  <si>
    <t>Circus cyaneus</t>
  </si>
  <si>
    <t>Calaf</t>
  </si>
  <si>
    <t>Migració Canòpolis 2021</t>
  </si>
  <si>
    <t>Loxia curvirostra</t>
  </si>
  <si>
    <t>Rodrigo</t>
  </si>
  <si>
    <t>-</t>
  </si>
  <si>
    <t>Cecropis daurica</t>
  </si>
  <si>
    <t>SO</t>
  </si>
  <si>
    <t>Falco sp.</t>
  </si>
  <si>
    <t>Accipiter sp.</t>
  </si>
  <si>
    <t>Circus sp.</t>
  </si>
  <si>
    <t xml:space="preserve">Rodrigo Bruguers/Nat </t>
  </si>
  <si>
    <t>Ciconia ciconia</t>
  </si>
  <si>
    <t>Rafa</t>
  </si>
  <si>
    <t>V</t>
  </si>
  <si>
    <t>Hirundo rustica</t>
  </si>
  <si>
    <t>Delichon urbicum</t>
  </si>
  <si>
    <t>Ptyonoprogne rupestris</t>
  </si>
  <si>
    <t>Motacilla alba</t>
  </si>
  <si>
    <t>Apus pallidus</t>
  </si>
  <si>
    <t>Apus apus</t>
  </si>
  <si>
    <t>Carduelis cannabina</t>
  </si>
  <si>
    <t>Nat/Bruguer/ J.Gil</t>
  </si>
  <si>
    <t>NO</t>
  </si>
  <si>
    <t>Falciot pàl·lid</t>
  </si>
  <si>
    <t>Falciot negre</t>
  </si>
  <si>
    <t>Cigonya</t>
  </si>
  <si>
    <t>Passerell</t>
  </si>
  <si>
    <t>Trencapinyes</t>
  </si>
  <si>
    <t>Oreneta cuablanca</t>
  </si>
  <si>
    <t>Oreneta vulgar</t>
  </si>
  <si>
    <t>Oreneta cua-rogenca</t>
  </si>
  <si>
    <t>Roquerol</t>
  </si>
  <si>
    <t>Cuereta blanca</t>
  </si>
  <si>
    <t>No identificat</t>
  </si>
  <si>
    <t>Laura</t>
  </si>
  <si>
    <t>x</t>
  </si>
  <si>
    <t>Rodrigo Rafa X.Segarra J.Jurado</t>
  </si>
  <si>
    <t>Calaf/ Rodrigo</t>
  </si>
  <si>
    <t>NE</t>
  </si>
  <si>
    <t>Motacilla flava</t>
  </si>
  <si>
    <t>Motacilla cinerea</t>
  </si>
  <si>
    <t>Fringilla coelebs</t>
  </si>
  <si>
    <t>Serinus citrinella</t>
  </si>
  <si>
    <t>Spinus spinus</t>
  </si>
  <si>
    <t>Alauda arvensis</t>
  </si>
  <si>
    <t>Rodriogo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</si>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</sst>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;@"/>
    <numFmt numFmtId="165" formatCode="0.0"/>
  </numFmts>
  <fonts count="9" x14ac:knownFonts="1">
    <font>
      <sz val="11"/>
      <color rgb="FF000000"/>
      <name val="Calibri"/>
      <family val="2"/>
      <charset val="1"/>
    </font>
    <font>
      <sz val="28"/>
      <color rgb="FF000000"/>
      <name val="Calibri"/>
      <family val="2"/>
      <charset val="1"/>
    </font>
    <font>
      <b/>
      <sz val="16"/>
      <color rgb="FFFFFFFF"/>
      <name val="Calibri"/>
      <family val="2"/>
      <charset val="1"/>
    </font>
    <font>
      <b/>
      <sz val="16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50021"/>
        <bgColor rgb="FF800000"/>
      </patternFill>
    </fill>
    <fill>
      <patternFill patternType="solid">
        <fgColor rgb="FFFAC090"/>
        <bgColor rgb="FFC4BD97"/>
      </patternFill>
    </fill>
    <fill>
      <patternFill patternType="solid">
        <fgColor rgb="FFC6D9F1"/>
        <bgColor rgb="FF99CCFF"/>
      </patternFill>
    </fill>
    <fill>
      <patternFill patternType="solid">
        <fgColor rgb="FFEA8A6C"/>
        <bgColor rgb="FFC4BD97"/>
      </patternFill>
    </fill>
    <fill>
      <patternFill patternType="solid">
        <fgColor rgb="FF9A3300"/>
        <bgColor rgb="FF800000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0" fillId="0" borderId="2" xfId="0" applyBorder="1"/>
    <xf numFmtId="0" fontId="0" fillId="3" borderId="2" xfId="0" applyFill="1" applyBorder="1" applyAlignment="1">
      <alignment horizontal="center" vertical="center" textRotation="90"/>
    </xf>
    <xf numFmtId="0" fontId="0" fillId="0" borderId="0" xfId="0"/>
    <xf numFmtId="0" fontId="0" fillId="0" borderId="2" xfId="0" applyFont="1" applyBorder="1" applyAlignment="1">
      <alignment horizontal="left" vertical="center"/>
    </xf>
    <xf numFmtId="164" fontId="0" fillId="0" borderId="2" xfId="0" applyNumberFormat="1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left" vertical="center"/>
    </xf>
    <xf numFmtId="164" fontId="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ont="1" applyFill="1" applyBorder="1"/>
    <xf numFmtId="0" fontId="0" fillId="0" borderId="2" xfId="0" applyBorder="1"/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2" xfId="0" applyFont="1" applyBorder="1"/>
    <xf numFmtId="0" fontId="6" fillId="0" borderId="2" xfId="0" applyFont="1" applyBorder="1"/>
    <xf numFmtId="0" fontId="5" fillId="0" borderId="2" xfId="0" applyFont="1" applyBorder="1"/>
    <xf numFmtId="0" fontId="0" fillId="0" borderId="0" xfId="0" applyBorder="1"/>
    <xf numFmtId="0" fontId="4" fillId="0" borderId="2" xfId="0" applyFont="1" applyBorder="1" applyAlignment="1">
      <alignment horizontal="left"/>
    </xf>
    <xf numFmtId="0" fontId="7" fillId="0" borderId="2" xfId="0" applyFont="1" applyBorder="1"/>
    <xf numFmtId="0" fontId="7" fillId="0" borderId="0" xfId="0" applyFont="1" applyBorder="1"/>
    <xf numFmtId="0" fontId="5" fillId="0" borderId="2" xfId="0" applyFont="1" applyBorder="1"/>
    <xf numFmtId="0" fontId="8" fillId="0" borderId="2" xfId="0" applyFont="1" applyBorder="1"/>
    <xf numFmtId="0" fontId="1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/>
    <xf numFmtId="0" fontId="2" fillId="2" borderId="1" xfId="0" applyFont="1" applyFill="1" applyBorder="1" applyAlignment="1">
      <alignment vertical="center"/>
    </xf>
    <xf numFmtId="165" fontId="5" fillId="0" borderId="2" xfId="0" applyNumberFormat="1" applyFont="1" applyBorder="1" applyAlignment="1">
      <alignment horizontal="center"/>
    </xf>
    <xf numFmtId="0" fontId="0" fillId="5" borderId="2" xfId="0" applyFill="1" applyBorder="1" applyAlignment="1">
      <alignment horizontal="center" vertical="center" textRotation="90"/>
    </xf>
    <xf numFmtId="0" fontId="3" fillId="6" borderId="1" xfId="0" applyFont="1" applyFill="1" applyBorder="1" applyAlignment="1">
      <alignment vertical="center"/>
    </xf>
    <xf numFmtId="164" fontId="0" fillId="0" borderId="2" xfId="0" applyNumberFormat="1" applyBorder="1" applyAlignment="1">
      <alignment horizontal="center" vertical="center" textRotation="90"/>
    </xf>
    <xf numFmtId="0" fontId="0" fillId="4" borderId="2" xfId="0" applyFill="1" applyBorder="1"/>
    <xf numFmtId="164" fontId="0" fillId="0" borderId="2" xfId="0" applyNumberFormat="1" applyFill="1" applyBorder="1" applyAlignment="1">
      <alignment horizontal="center" vertical="center" textRotation="90"/>
    </xf>
    <xf numFmtId="164" fontId="0" fillId="0" borderId="2" xfId="0" applyNumberFormat="1" applyFill="1" applyBorder="1" applyAlignment="1">
      <alignment horizontal="center" vertical="center" textRotation="90" wrapText="1"/>
    </xf>
    <xf numFmtId="164" fontId="0" fillId="0" borderId="2" xfId="0" applyNumberForma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left" vertical="center"/>
    </xf>
    <xf numFmtId="0" fontId="0" fillId="4" borderId="0" xfId="0" applyFill="1" applyBorder="1"/>
    <xf numFmtId="0" fontId="1" fillId="0" borderId="0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50021"/>
      <rgbColor rgb="FF008000"/>
      <rgbColor rgb="FF000080"/>
      <rgbColor rgb="FF8AA64F"/>
      <rgbColor rgb="FF800080"/>
      <rgbColor rgb="FF4F81BD"/>
      <rgbColor rgb="FFC4BD97"/>
      <rgbColor rgb="FF878787"/>
      <rgbColor rgb="FF93A9CE"/>
      <rgbColor rgb="FFAB4744"/>
      <rgbColor rgb="FFFFFFCC"/>
      <rgbColor rgb="FFCCFFFF"/>
      <rgbColor rgb="FF660066"/>
      <rgbColor rgb="FFDC853E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4672A8"/>
      <rgbColor rgb="FF33CCCC"/>
      <rgbColor rgb="FF99CC00"/>
      <rgbColor rgb="FFFFCC00"/>
      <rgbColor rgb="FFFF9900"/>
      <rgbColor rgb="FFE46C0A"/>
      <rgbColor rgb="FF725990"/>
      <rgbColor rgb="FF948A54"/>
      <rgbColor rgb="FF003366"/>
      <rgbColor rgb="FF4299B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3300"/>
      <color rgb="FFEA8A6C"/>
      <color rgb="FF6823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2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ca-ES" sz="2800" b="1" strike="noStrike" spc="-1">
                <a:solidFill>
                  <a:srgbClr val="000000"/>
                </a:solidFill>
                <a:latin typeface="Calibri"/>
              </a:rPr>
              <a:t>Migració Canòpolis 2021</a:t>
            </a:r>
          </a:p>
        </c:rich>
      </c:tx>
      <c:layout>
        <c:manualLayout>
          <c:xMode val="edge"/>
          <c:yMode val="edge"/>
          <c:x val="0.35998950785380168"/>
          <c:y val="7.8942570920264628E-3"/>
        </c:manualLayout>
      </c:layout>
      <c:overlay val="0"/>
    </c:title>
    <c:autoTitleDeleted val="0"/>
    <c:view3D>
      <c:rotX val="15"/>
      <c:rotY val="20"/>
      <c:rAngAx val="1"/>
    </c:view3D>
    <c:floor>
      <c:thickness val="0"/>
      <c:spPr>
        <a:noFill/>
        <a:ln w="9360">
          <a:solidFill>
            <a:srgbClr val="878787"/>
          </a:solidFill>
          <a:round/>
        </a:ln>
      </c:spPr>
    </c:floor>
    <c:sideWall>
      <c:thickness val="0"/>
    </c:sideWall>
    <c:backWall>
      <c:thickness val="0"/>
      <c:spPr>
        <a:noFill/>
        <a:ln w="9360">
          <a:solidFill>
            <a:srgbClr val="878787"/>
          </a:solidFill>
          <a:round/>
        </a:ln>
      </c:spPr>
    </c:backWall>
    <c:plotArea>
      <c:layout>
        <c:manualLayout>
          <c:layoutTarget val="inner"/>
          <c:xMode val="edge"/>
          <c:yMode val="edge"/>
          <c:x val="8.3712515194166767E-2"/>
          <c:y val="7.3896438489479604E-2"/>
          <c:w val="0.89047763261435653"/>
          <c:h val="0.73563306340661527"/>
        </c:manualLayout>
      </c:layout>
      <c:bar3DChart>
        <c:barDir val="col"/>
        <c:grouping val="clustered"/>
        <c:varyColors val="0"/>
        <c:ser>
          <c:idx val="0"/>
          <c:order val="0"/>
          <c:tx>
            <c:v>nº individus</c:v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(Full1!$AW$6:$AW$8,Full1!$AW$10:$AW$13,Full1!$AW$15:$AW$20,Full1!$AW$25:$AW$28)</c:f>
              <c:strCache>
                <c:ptCount val="17"/>
                <c:pt idx="0">
                  <c:v>Aligot vesper</c:v>
                </c:pt>
                <c:pt idx="1">
                  <c:v>Xoriguer comú</c:v>
                </c:pt>
                <c:pt idx="2">
                  <c:v>Esparver vulgar</c:v>
                </c:pt>
                <c:pt idx="3">
                  <c:v>Arpella vulgar</c:v>
                </c:pt>
                <c:pt idx="4">
                  <c:v>Falcó mostatxut</c:v>
                </c:pt>
                <c:pt idx="5">
                  <c:v>Astor</c:v>
                </c:pt>
                <c:pt idx="6">
                  <c:v>Esparver cendrós</c:v>
                </c:pt>
                <c:pt idx="7">
                  <c:v>Aligot comú</c:v>
                </c:pt>
                <c:pt idx="8">
                  <c:v>Àliga marcenca</c:v>
                </c:pt>
                <c:pt idx="9">
                  <c:v>Àliga pescadora</c:v>
                </c:pt>
                <c:pt idx="10">
                  <c:v>Milà reial</c:v>
                </c:pt>
                <c:pt idx="11">
                  <c:v>Milà negre</c:v>
                </c:pt>
                <c:pt idx="12">
                  <c:v>Falcó de la reina</c:v>
                </c:pt>
                <c:pt idx="13">
                  <c:v>Circus sp.</c:v>
                </c:pt>
                <c:pt idx="14">
                  <c:v>Accipiter sp.</c:v>
                </c:pt>
                <c:pt idx="15">
                  <c:v>Falco sp.</c:v>
                </c:pt>
                <c:pt idx="16">
                  <c:v>No identificat</c:v>
                </c:pt>
              </c:strCache>
            </c:strRef>
          </c:cat>
          <c:val>
            <c:numRef>
              <c:f>(Full1!$AV$6:$AV$8,Full1!$AV$10:$AV$13,Full1!$AV$15:$AV$20,Full1!$AV$25:$AV$28)</c:f>
              <c:numCache>
                <c:formatCode>General</c:formatCode>
                <c:ptCount val="17"/>
                <c:pt idx="0">
                  <c:v>110</c:v>
                </c:pt>
                <c:pt idx="1">
                  <c:v>286</c:v>
                </c:pt>
                <c:pt idx="2">
                  <c:v>170</c:v>
                </c:pt>
                <c:pt idx="3">
                  <c:v>61</c:v>
                </c:pt>
                <c:pt idx="4">
                  <c:v>17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13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7</c:v>
                </c:pt>
                <c:pt idx="13">
                  <c:v>1</c:v>
                </c:pt>
                <c:pt idx="14">
                  <c:v>2</c:v>
                </c:pt>
                <c:pt idx="15">
                  <c:v>6</c:v>
                </c:pt>
                <c:pt idx="1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B2-4C2D-8C62-95E6CB58F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117504"/>
        <c:axId val="138119040"/>
        <c:axId val="0"/>
      </c:bar3DChart>
      <c:catAx>
        <c:axId val="13811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-4500000"/>
          <a:lstStyle/>
          <a:p>
            <a:pPr>
              <a:defRPr sz="900" b="0" strike="noStrike" spc="-1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38119040"/>
        <c:crosses val="autoZero"/>
        <c:auto val="1"/>
        <c:lblAlgn val="ctr"/>
        <c:lblOffset val="100"/>
        <c:noMultiLvlLbl val="1"/>
      </c:catAx>
      <c:valAx>
        <c:axId val="138119040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ca-ES" sz="1000" b="1" strike="noStrike" spc="-1">
                    <a:solidFill>
                      <a:srgbClr val="000000"/>
                    </a:solidFill>
                    <a:latin typeface="Calibri"/>
                  </a:rPr>
                  <a:t>Nº d'individus</a:t>
                </a:r>
              </a:p>
            </c:rich>
          </c:tx>
          <c:layout>
            <c:manualLayout>
              <c:xMode val="edge"/>
              <c:yMode val="edge"/>
              <c:x val="3.3627245819897518E-2"/>
              <c:y val="0.38931300412140074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38117504"/>
        <c:crosses val="autoZero"/>
        <c:crossBetween val="between"/>
      </c:valAx>
      <c:spPr>
        <a:noFill/>
        <a:ln w="9360">
          <a:solidFill>
            <a:srgbClr val="878787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Full1!$A$31</c:f>
              <c:strCache>
                <c:ptCount val="1"/>
                <c:pt idx="0">
                  <c:v>Freqüencia pas (ocell/h.)</c:v>
                </c:pt>
              </c:strCache>
            </c:strRef>
          </c:tx>
          <c:invertIfNegative val="0"/>
          <c:cat>
            <c:multiLvlStrRef>
              <c:f>Full1!$B$2:$AU$3</c:f>
              <c:multiLvlStrCache>
                <c:ptCount val="4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1</c:v>
                  </c:pt>
                  <c:pt idx="31">
                    <c:v>2</c:v>
                  </c:pt>
                  <c:pt idx="32">
                    <c:v>3</c:v>
                  </c:pt>
                  <c:pt idx="33">
                    <c:v>4</c:v>
                  </c:pt>
                  <c:pt idx="34">
                    <c:v>5</c:v>
                  </c:pt>
                  <c:pt idx="35">
                    <c:v>6</c:v>
                  </c:pt>
                  <c:pt idx="36">
                    <c:v>7</c:v>
                  </c:pt>
                  <c:pt idx="37">
                    <c:v>8</c:v>
                  </c:pt>
                  <c:pt idx="38">
                    <c:v>9</c:v>
                  </c:pt>
                  <c:pt idx="39">
                    <c:v>10</c:v>
                  </c:pt>
                  <c:pt idx="40">
                    <c:v>11</c:v>
                  </c:pt>
                  <c:pt idx="41">
                    <c:v>12</c:v>
                  </c:pt>
                  <c:pt idx="42">
                    <c:v>13</c:v>
                  </c:pt>
                  <c:pt idx="43">
                    <c:v>14</c:v>
                  </c:pt>
                  <c:pt idx="44">
                    <c:v>15</c:v>
                  </c:pt>
                  <c:pt idx="45">
                    <c:v>16</c:v>
                  </c:pt>
                </c:lvl>
                <c:lvl>
                  <c:pt idx="3">
                    <c:v>Setembre</c:v>
                  </c:pt>
                  <c:pt idx="31">
                    <c:v>Octubre</c:v>
                  </c:pt>
                </c:lvl>
              </c:multiLvlStrCache>
            </c:multiLvlStrRef>
          </c:cat>
          <c:val>
            <c:numRef>
              <c:f>Full1!$B$31:$AU$31</c:f>
              <c:numCache>
                <c:formatCode>General</c:formatCode>
                <c:ptCount val="46"/>
                <c:pt idx="2">
                  <c:v>4</c:v>
                </c:pt>
                <c:pt idx="4">
                  <c:v>6.6666666666666661</c:v>
                </c:pt>
                <c:pt idx="6">
                  <c:v>8.8571428571428577</c:v>
                </c:pt>
                <c:pt idx="7">
                  <c:v>2.2000000000000002</c:v>
                </c:pt>
                <c:pt idx="8">
                  <c:v>0.75</c:v>
                </c:pt>
                <c:pt idx="9">
                  <c:v>2.25</c:v>
                </c:pt>
                <c:pt idx="10">
                  <c:v>4</c:v>
                </c:pt>
                <c:pt idx="11">
                  <c:v>27.645569620253166</c:v>
                </c:pt>
                <c:pt idx="12">
                  <c:v>7.5</c:v>
                </c:pt>
                <c:pt idx="13">
                  <c:v>6</c:v>
                </c:pt>
                <c:pt idx="14">
                  <c:v>7.25</c:v>
                </c:pt>
                <c:pt idx="15">
                  <c:v>5.8181818181818183</c:v>
                </c:pt>
                <c:pt idx="16">
                  <c:v>8</c:v>
                </c:pt>
                <c:pt idx="17">
                  <c:v>24.8</c:v>
                </c:pt>
                <c:pt idx="19">
                  <c:v>5.44</c:v>
                </c:pt>
                <c:pt idx="20">
                  <c:v>6.333333333333333</c:v>
                </c:pt>
                <c:pt idx="21">
                  <c:v>0</c:v>
                </c:pt>
                <c:pt idx="23">
                  <c:v>11</c:v>
                </c:pt>
                <c:pt idx="24">
                  <c:v>17.333333333333332</c:v>
                </c:pt>
                <c:pt idx="25">
                  <c:v>7.4594594594594597</c:v>
                </c:pt>
                <c:pt idx="26">
                  <c:v>12.285714285714285</c:v>
                </c:pt>
                <c:pt idx="27">
                  <c:v>2.666666666666667</c:v>
                </c:pt>
                <c:pt idx="28">
                  <c:v>16</c:v>
                </c:pt>
                <c:pt idx="31">
                  <c:v>1.7999999999999998</c:v>
                </c:pt>
                <c:pt idx="32">
                  <c:v>5.8461538461538458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CA-4A36-89FF-A4A872BD5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144000"/>
        <c:axId val="138145792"/>
      </c:barChart>
      <c:catAx>
        <c:axId val="138144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145792"/>
        <c:crosses val="autoZero"/>
        <c:auto val="1"/>
        <c:lblAlgn val="ctr"/>
        <c:lblOffset val="100"/>
        <c:noMultiLvlLbl val="0"/>
      </c:catAx>
      <c:valAx>
        <c:axId val="138145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81440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498353</xdr:colOff>
      <xdr:row>72</xdr:row>
      <xdr:rowOff>31751</xdr:rowOff>
    </xdr:from>
    <xdr:to>
      <xdr:col>37</xdr:col>
      <xdr:colOff>211666</xdr:colOff>
      <xdr:row>110</xdr:row>
      <xdr:rowOff>137584</xdr:rowOff>
    </xdr:to>
    <xdr:graphicFrame macro="">
      <xdr:nvGraphicFramePr>
        <xdr:cNvPr id="2" name="Gràfic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10583</xdr:colOff>
      <xdr:row>113</xdr:row>
      <xdr:rowOff>137584</xdr:rowOff>
    </xdr:from>
    <xdr:to>
      <xdr:col>31</xdr:col>
      <xdr:colOff>42333</xdr:colOff>
      <xdr:row>133</xdr:row>
      <xdr:rowOff>74084</xdr:rowOff>
    </xdr:to>
    <xdr:graphicFrame macro="">
      <xdr:nvGraphicFramePr>
        <xdr:cNvPr id="3" name="Gràfic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68"/>
  <sheetViews>
    <sheetView tabSelected="1" zoomScale="90" zoomScaleNormal="90" workbookViewId="0">
      <selection activeCell="AG67" sqref="AG67"/>
    </sheetView>
  </sheetViews>
  <sheetFormatPr defaultColWidth="9.109375" defaultRowHeight="14.4" x14ac:dyDescent="0.3"/>
  <cols>
    <col min="1" max="1" width="21" customWidth="1"/>
    <col min="2" max="2" width="4.33203125" customWidth="1"/>
    <col min="3" max="3" width="5" customWidth="1"/>
    <col min="4" max="5" width="4.33203125" customWidth="1"/>
    <col min="6" max="6" width="4.44140625" customWidth="1"/>
    <col min="7" max="7" width="5.109375" customWidth="1"/>
    <col min="8" max="9" width="4.44140625" customWidth="1"/>
    <col min="10" max="10" width="4.33203125" customWidth="1"/>
    <col min="11" max="11" width="4.5546875" customWidth="1"/>
    <col min="12" max="12" width="4.5546875" style="6" customWidth="1"/>
    <col min="13" max="13" width="6.109375" style="6" customWidth="1"/>
    <col min="14" max="15" width="4.5546875" style="6" customWidth="1"/>
    <col min="16" max="16" width="4.33203125" style="6" customWidth="1"/>
    <col min="17" max="18" width="4.5546875" style="6" customWidth="1"/>
    <col min="19" max="19" width="4.6640625" style="6" customWidth="1"/>
    <col min="20" max="20" width="4.88671875" style="6" customWidth="1"/>
    <col min="21" max="21" width="4.5546875" style="6" customWidth="1"/>
    <col min="22" max="22" width="5" style="6" customWidth="1"/>
    <col min="23" max="25" width="4.5546875" style="6" customWidth="1"/>
    <col min="26" max="26" width="4.5546875" customWidth="1"/>
    <col min="27" max="27" width="4.5546875" style="6" customWidth="1"/>
    <col min="28" max="28" width="5.6640625" style="6" customWidth="1"/>
    <col min="29" max="30" width="4.5546875" style="6" customWidth="1"/>
    <col min="31" max="31" width="4.33203125" style="6" customWidth="1"/>
    <col min="32" max="32" width="4.5546875" style="6" customWidth="1"/>
    <col min="33" max="33" width="4.44140625" style="6" customWidth="1"/>
    <col min="34" max="34" width="4.33203125" style="6" customWidth="1"/>
    <col min="35" max="47" width="3.6640625" style="6" customWidth="1"/>
    <col min="48" max="48" width="7.44140625" customWidth="1"/>
    <col min="49" max="49" width="31.88671875" customWidth="1"/>
    <col min="50" max="1060" width="9" customWidth="1"/>
  </cols>
  <sheetData>
    <row r="1" spans="1:49" ht="35.25" customHeight="1" x14ac:dyDescent="0.3">
      <c r="A1" s="39" t="s">
        <v>66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2"/>
      <c r="N1" s="1"/>
      <c r="O1" s="1"/>
      <c r="P1" s="2"/>
      <c r="AV1" s="2"/>
    </row>
    <row r="2" spans="1:49" ht="21" customHeight="1" x14ac:dyDescent="0.3">
      <c r="A2" s="2"/>
      <c r="B2" s="28"/>
      <c r="C2" s="28"/>
      <c r="D2" s="28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1"/>
      <c r="AG2" s="31" t="s">
        <v>61</v>
      </c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</row>
    <row r="3" spans="1:49" s="6" customFormat="1" ht="75" customHeight="1" x14ac:dyDescent="0.3">
      <c r="A3" s="4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  <c r="H3" s="5">
        <v>7</v>
      </c>
      <c r="I3" s="5">
        <v>8</v>
      </c>
      <c r="J3" s="5">
        <v>9</v>
      </c>
      <c r="K3" s="5">
        <v>10</v>
      </c>
      <c r="L3" s="5">
        <v>11</v>
      </c>
      <c r="M3" s="5">
        <v>12</v>
      </c>
      <c r="N3" s="5">
        <v>13</v>
      </c>
      <c r="O3" s="5">
        <v>14</v>
      </c>
      <c r="P3" s="5">
        <v>15</v>
      </c>
      <c r="Q3" s="5">
        <v>16</v>
      </c>
      <c r="R3" s="5">
        <v>17</v>
      </c>
      <c r="S3" s="5">
        <v>18</v>
      </c>
      <c r="T3" s="5">
        <v>19</v>
      </c>
      <c r="U3" s="5">
        <v>20</v>
      </c>
      <c r="V3" s="5">
        <v>21</v>
      </c>
      <c r="W3" s="5">
        <v>22</v>
      </c>
      <c r="X3" s="5">
        <v>23</v>
      </c>
      <c r="Y3" s="5">
        <v>24</v>
      </c>
      <c r="Z3" s="5">
        <v>25</v>
      </c>
      <c r="AA3" s="5">
        <v>26</v>
      </c>
      <c r="AB3" s="5">
        <v>27</v>
      </c>
      <c r="AC3" s="5">
        <v>28</v>
      </c>
      <c r="AD3" s="5">
        <v>29</v>
      </c>
      <c r="AE3" s="5">
        <v>30</v>
      </c>
      <c r="AF3" s="30">
        <v>1</v>
      </c>
      <c r="AG3" s="30">
        <v>2</v>
      </c>
      <c r="AH3" s="30">
        <v>3</v>
      </c>
      <c r="AI3" s="30">
        <v>4</v>
      </c>
      <c r="AJ3" s="30">
        <v>5</v>
      </c>
      <c r="AK3" s="30">
        <v>6</v>
      </c>
      <c r="AL3" s="30">
        <v>7</v>
      </c>
      <c r="AM3" s="30">
        <v>8</v>
      </c>
      <c r="AN3" s="30">
        <v>9</v>
      </c>
      <c r="AO3" s="30">
        <v>10</v>
      </c>
      <c r="AP3" s="30">
        <v>11</v>
      </c>
      <c r="AQ3" s="30">
        <v>12</v>
      </c>
      <c r="AR3" s="30">
        <v>13</v>
      </c>
      <c r="AS3" s="30">
        <v>14</v>
      </c>
      <c r="AT3" s="30">
        <v>15</v>
      </c>
      <c r="AU3" s="30">
        <v>16</v>
      </c>
      <c r="AV3" s="40" t="s">
        <v>1</v>
      </c>
    </row>
    <row r="4" spans="1:49" ht="73.5" customHeight="1" x14ac:dyDescent="0.3">
      <c r="A4" s="7" t="s">
        <v>2</v>
      </c>
      <c r="B4" s="8"/>
      <c r="C4" s="8"/>
      <c r="D4" s="32" t="s">
        <v>68</v>
      </c>
      <c r="E4" s="8"/>
      <c r="F4" s="36" t="s">
        <v>86</v>
      </c>
      <c r="G4" s="13"/>
      <c r="H4" s="32" t="s">
        <v>68</v>
      </c>
      <c r="I4" s="32" t="s">
        <v>77</v>
      </c>
      <c r="J4" s="32" t="s">
        <v>77</v>
      </c>
      <c r="K4" s="32" t="s">
        <v>77</v>
      </c>
      <c r="L4" s="32" t="s">
        <v>68</v>
      </c>
      <c r="M4" s="35" t="s">
        <v>75</v>
      </c>
      <c r="N4" s="34" t="s">
        <v>65</v>
      </c>
      <c r="O4" s="32" t="s">
        <v>68</v>
      </c>
      <c r="P4" s="32" t="s">
        <v>65</v>
      </c>
      <c r="Q4" s="32" t="s">
        <v>65</v>
      </c>
      <c r="R4" s="8" t="s">
        <v>77</v>
      </c>
      <c r="S4" s="8" t="s">
        <v>99</v>
      </c>
      <c r="T4" s="8"/>
      <c r="U4" s="8" t="s">
        <v>101</v>
      </c>
      <c r="V4" s="8" t="s">
        <v>102</v>
      </c>
      <c r="W4" s="8" t="s">
        <v>77</v>
      </c>
      <c r="X4" s="8"/>
      <c r="Y4" s="8" t="s">
        <v>65</v>
      </c>
      <c r="Z4" s="8" t="s">
        <v>110</v>
      </c>
      <c r="AA4" s="8" t="s">
        <v>68</v>
      </c>
      <c r="AB4" s="8" t="s">
        <v>77</v>
      </c>
      <c r="AC4" s="8" t="s">
        <v>65</v>
      </c>
      <c r="AD4" s="8" t="s">
        <v>65</v>
      </c>
      <c r="AE4" s="8"/>
      <c r="AG4" s="8" t="s">
        <v>77</v>
      </c>
      <c r="AH4" s="8" t="s">
        <v>65</v>
      </c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40"/>
    </row>
    <row r="5" spans="1:49" s="11" customFormat="1" ht="26.25" customHeight="1" x14ac:dyDescent="0.3">
      <c r="A5" s="37" t="s">
        <v>3</v>
      </c>
      <c r="B5" s="9"/>
      <c r="C5" s="9"/>
      <c r="D5" s="9" t="s">
        <v>87</v>
      </c>
      <c r="E5" s="9"/>
      <c r="F5" s="10" t="s">
        <v>5</v>
      </c>
      <c r="G5" s="26"/>
      <c r="H5" s="10" t="s">
        <v>69</v>
      </c>
      <c r="I5" s="10" t="s">
        <v>4</v>
      </c>
      <c r="J5" s="10" t="s">
        <v>58</v>
      </c>
      <c r="K5" s="10" t="s">
        <v>78</v>
      </c>
      <c r="L5" s="10" t="s">
        <v>69</v>
      </c>
      <c r="M5" s="26" t="s">
        <v>71</v>
      </c>
      <c r="N5" s="10" t="s">
        <v>58</v>
      </c>
      <c r="O5" s="10" t="s">
        <v>69</v>
      </c>
      <c r="P5" s="10" t="s">
        <v>4</v>
      </c>
      <c r="Q5" s="26" t="s">
        <v>5</v>
      </c>
      <c r="R5" s="26" t="s">
        <v>5</v>
      </c>
      <c r="S5" s="26"/>
      <c r="T5" s="26"/>
      <c r="U5" s="26" t="s">
        <v>78</v>
      </c>
      <c r="V5" s="26" t="s">
        <v>4</v>
      </c>
      <c r="W5" s="26" t="s">
        <v>103</v>
      </c>
      <c r="X5" s="26"/>
      <c r="Y5" s="26" t="s">
        <v>103</v>
      </c>
      <c r="Z5" s="26"/>
      <c r="AA5" s="26" t="s">
        <v>87</v>
      </c>
      <c r="AB5" s="26" t="s">
        <v>78</v>
      </c>
      <c r="AC5" s="26" t="s">
        <v>111</v>
      </c>
      <c r="AD5" s="26" t="s">
        <v>4</v>
      </c>
      <c r="AE5" s="26"/>
      <c r="AF5" s="26"/>
      <c r="AG5" s="26" t="s">
        <v>4</v>
      </c>
      <c r="AH5" s="26" t="s">
        <v>5</v>
      </c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40"/>
    </row>
    <row r="6" spans="1:49" ht="14.1" customHeight="1" x14ac:dyDescent="0.3">
      <c r="A6" s="12" t="s">
        <v>16</v>
      </c>
      <c r="B6" s="13"/>
      <c r="C6" s="13"/>
      <c r="D6" s="13">
        <v>3</v>
      </c>
      <c r="E6" s="13"/>
      <c r="F6" s="13">
        <v>7</v>
      </c>
      <c r="G6" s="13"/>
      <c r="H6" s="13">
        <v>1</v>
      </c>
      <c r="I6" s="13"/>
      <c r="J6" s="13"/>
      <c r="K6" s="13">
        <v>1</v>
      </c>
      <c r="L6" s="13"/>
      <c r="M6" s="13">
        <v>5</v>
      </c>
      <c r="N6" s="13"/>
      <c r="O6" s="13">
        <v>3</v>
      </c>
      <c r="P6" s="13">
        <v>7</v>
      </c>
      <c r="Q6" s="13">
        <v>2</v>
      </c>
      <c r="R6" s="13">
        <v>7</v>
      </c>
      <c r="S6" s="13">
        <v>5</v>
      </c>
      <c r="T6" s="13"/>
      <c r="U6" s="13">
        <v>8</v>
      </c>
      <c r="V6" s="13">
        <v>8</v>
      </c>
      <c r="W6" s="13"/>
      <c r="X6" s="13"/>
      <c r="Y6" s="13">
        <v>17</v>
      </c>
      <c r="Z6" s="13">
        <v>14</v>
      </c>
      <c r="AA6" s="13">
        <v>8</v>
      </c>
      <c r="AB6" s="13">
        <v>12</v>
      </c>
      <c r="AC6" s="13"/>
      <c r="AD6" s="13">
        <v>2</v>
      </c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4">
        <f t="shared" ref="AV6:AV24" si="0">SUM(B6:AU6)</f>
        <v>110</v>
      </c>
      <c r="AW6" s="12" t="s">
        <v>17</v>
      </c>
    </row>
    <row r="7" spans="1:49" ht="14.1" customHeight="1" x14ac:dyDescent="0.3">
      <c r="A7" s="12" t="s">
        <v>10</v>
      </c>
      <c r="B7" s="13"/>
      <c r="C7" s="13"/>
      <c r="D7" s="13">
        <v>1</v>
      </c>
      <c r="E7" s="13"/>
      <c r="F7" s="13">
        <v>2</v>
      </c>
      <c r="G7" s="13"/>
      <c r="H7" s="13">
        <v>3</v>
      </c>
      <c r="I7" s="13">
        <v>2</v>
      </c>
      <c r="J7" s="13"/>
      <c r="K7" s="13">
        <v>4</v>
      </c>
      <c r="L7" s="13">
        <v>5</v>
      </c>
      <c r="M7" s="13">
        <v>72</v>
      </c>
      <c r="N7" s="13">
        <v>5</v>
      </c>
      <c r="O7" s="13">
        <v>4</v>
      </c>
      <c r="P7" s="13">
        <v>13</v>
      </c>
      <c r="Q7" s="13">
        <v>6</v>
      </c>
      <c r="R7" s="13">
        <v>13</v>
      </c>
      <c r="S7" s="13">
        <v>21</v>
      </c>
      <c r="T7" s="13"/>
      <c r="U7" s="13">
        <v>20</v>
      </c>
      <c r="V7" s="13">
        <v>6</v>
      </c>
      <c r="W7" s="13"/>
      <c r="X7" s="13"/>
      <c r="Y7" s="13">
        <v>1</v>
      </c>
      <c r="Z7" s="13">
        <v>17</v>
      </c>
      <c r="AA7" s="13">
        <v>4</v>
      </c>
      <c r="AB7" s="13">
        <v>20</v>
      </c>
      <c r="AC7" s="13">
        <v>6</v>
      </c>
      <c r="AD7" s="13">
        <v>44</v>
      </c>
      <c r="AE7" s="13"/>
      <c r="AF7" s="13"/>
      <c r="AG7" s="13">
        <v>3</v>
      </c>
      <c r="AH7" s="13">
        <v>14</v>
      </c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4">
        <f t="shared" si="0"/>
        <v>286</v>
      </c>
      <c r="AW7" s="12" t="s">
        <v>11</v>
      </c>
    </row>
    <row r="8" spans="1:49" ht="14.1" customHeight="1" x14ac:dyDescent="0.3">
      <c r="A8" s="12" t="s">
        <v>8</v>
      </c>
      <c r="B8" s="13"/>
      <c r="C8" s="13"/>
      <c r="D8" s="13">
        <v>4</v>
      </c>
      <c r="E8" s="13"/>
      <c r="F8" s="13">
        <v>5</v>
      </c>
      <c r="G8" s="13"/>
      <c r="H8" s="13">
        <v>16</v>
      </c>
      <c r="I8" s="13">
        <v>3</v>
      </c>
      <c r="J8" s="13"/>
      <c r="K8" s="13">
        <v>1</v>
      </c>
      <c r="L8" s="13">
        <v>4</v>
      </c>
      <c r="M8" s="13">
        <v>53</v>
      </c>
      <c r="N8" s="13">
        <v>8</v>
      </c>
      <c r="O8" s="13">
        <v>6</v>
      </c>
      <c r="P8" s="13">
        <v>3</v>
      </c>
      <c r="Q8" s="13">
        <v>4</v>
      </c>
      <c r="R8" s="13">
        <v>8</v>
      </c>
      <c r="S8" s="13">
        <v>3</v>
      </c>
      <c r="T8" s="13"/>
      <c r="U8" s="13">
        <v>2</v>
      </c>
      <c r="V8" s="13">
        <v>2</v>
      </c>
      <c r="W8" s="13"/>
      <c r="X8" s="13"/>
      <c r="Y8" s="13">
        <v>12</v>
      </c>
      <c r="Z8" s="13">
        <v>19</v>
      </c>
      <c r="AA8" s="13">
        <v>6</v>
      </c>
      <c r="AB8" s="13">
        <v>6</v>
      </c>
      <c r="AC8" s="13"/>
      <c r="AD8" s="13">
        <v>2</v>
      </c>
      <c r="AE8" s="13"/>
      <c r="AF8" s="13"/>
      <c r="AG8" s="13">
        <v>2</v>
      </c>
      <c r="AH8" s="13">
        <v>1</v>
      </c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4">
        <f t="shared" si="0"/>
        <v>170</v>
      </c>
      <c r="AW8" s="12" t="s">
        <v>9</v>
      </c>
    </row>
    <row r="9" spans="1:49" ht="14.1" customHeight="1" x14ac:dyDescent="0.3">
      <c r="A9" s="12" t="s">
        <v>55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>
        <v>1</v>
      </c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4">
        <f t="shared" si="0"/>
        <v>1</v>
      </c>
      <c r="AW9" s="12" t="s">
        <v>52</v>
      </c>
    </row>
    <row r="10" spans="1:49" ht="14.1" customHeight="1" x14ac:dyDescent="0.3">
      <c r="A10" s="12" t="s">
        <v>6</v>
      </c>
      <c r="B10" s="13"/>
      <c r="C10" s="13"/>
      <c r="D10" s="13">
        <v>5</v>
      </c>
      <c r="E10" s="13"/>
      <c r="F10" s="13">
        <v>2</v>
      </c>
      <c r="G10" s="13"/>
      <c r="H10" s="13">
        <v>5</v>
      </c>
      <c r="I10" s="13"/>
      <c r="J10" s="13"/>
      <c r="K10" s="13">
        <v>1</v>
      </c>
      <c r="L10" s="13"/>
      <c r="M10" s="13">
        <v>28</v>
      </c>
      <c r="N10" s="13">
        <v>11</v>
      </c>
      <c r="O10" s="13">
        <v>3</v>
      </c>
      <c r="P10" s="13">
        <v>2</v>
      </c>
      <c r="Q10" s="13"/>
      <c r="R10" s="13"/>
      <c r="S10" s="13"/>
      <c r="T10" s="13"/>
      <c r="U10" s="13">
        <v>1</v>
      </c>
      <c r="V10" s="13"/>
      <c r="W10" s="13"/>
      <c r="X10" s="13"/>
      <c r="Y10" s="13">
        <v>1</v>
      </c>
      <c r="Z10" s="13"/>
      <c r="AA10" s="13">
        <v>1</v>
      </c>
      <c r="AB10" s="13">
        <v>1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4">
        <f t="shared" si="0"/>
        <v>61</v>
      </c>
      <c r="AW10" s="12" t="s">
        <v>7</v>
      </c>
    </row>
    <row r="11" spans="1:49" ht="14.1" customHeight="1" x14ac:dyDescent="0.3">
      <c r="A11" s="12" t="s">
        <v>12</v>
      </c>
      <c r="B11" s="13"/>
      <c r="C11" s="13"/>
      <c r="D11" s="13"/>
      <c r="E11" s="13"/>
      <c r="F11" s="13"/>
      <c r="G11" s="19"/>
      <c r="H11" s="13">
        <v>2</v>
      </c>
      <c r="I11" s="13"/>
      <c r="J11" s="13"/>
      <c r="K11" s="13">
        <v>1</v>
      </c>
      <c r="L11" s="13"/>
      <c r="M11" s="13">
        <v>2</v>
      </c>
      <c r="N11" s="13">
        <v>3</v>
      </c>
      <c r="O11" s="13">
        <v>1</v>
      </c>
      <c r="P11" s="13"/>
      <c r="Q11" s="13">
        <v>1</v>
      </c>
      <c r="R11" s="13"/>
      <c r="S11" s="13"/>
      <c r="T11" s="13"/>
      <c r="U11" s="13">
        <v>1</v>
      </c>
      <c r="V11" s="13">
        <v>1</v>
      </c>
      <c r="W11" s="13"/>
      <c r="X11" s="13"/>
      <c r="Y11" s="13"/>
      <c r="Z11" s="13"/>
      <c r="AA11" s="13"/>
      <c r="AB11" s="13"/>
      <c r="AC11" s="13">
        <v>1</v>
      </c>
      <c r="AD11" s="13"/>
      <c r="AE11" s="13"/>
      <c r="AF11" s="13"/>
      <c r="AG11" s="13"/>
      <c r="AH11" s="13">
        <v>4</v>
      </c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4">
        <f t="shared" si="0"/>
        <v>17</v>
      </c>
      <c r="AW11" s="12" t="s">
        <v>13</v>
      </c>
    </row>
    <row r="12" spans="1:49" ht="14.1" customHeight="1" x14ac:dyDescent="0.3">
      <c r="A12" s="12" t="s">
        <v>22</v>
      </c>
      <c r="B12" s="13"/>
      <c r="C12" s="13"/>
      <c r="D12" s="13"/>
      <c r="E12" s="13"/>
      <c r="F12" s="13"/>
      <c r="G12" s="13"/>
      <c r="H12" s="13"/>
      <c r="I12" s="13">
        <v>1</v>
      </c>
      <c r="J12" s="13">
        <v>1</v>
      </c>
      <c r="K12" s="13"/>
      <c r="L12" s="13"/>
      <c r="M12" s="13"/>
      <c r="N12" s="13"/>
      <c r="O12" s="13"/>
      <c r="P12" s="13">
        <v>1</v>
      </c>
      <c r="Q12" s="13"/>
      <c r="R12" s="13"/>
      <c r="S12" s="13">
        <v>1</v>
      </c>
      <c r="T12" s="13"/>
      <c r="U12" s="13"/>
      <c r="V12" s="13"/>
      <c r="W12" s="13"/>
      <c r="X12" s="13"/>
      <c r="Y12" s="13"/>
      <c r="Z12" s="13"/>
      <c r="AA12" s="13"/>
      <c r="AB12" s="13">
        <v>1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4">
        <f t="shared" si="0"/>
        <v>5</v>
      </c>
      <c r="AW12" s="12" t="s">
        <v>23</v>
      </c>
    </row>
    <row r="13" spans="1:49" ht="14.1" customHeight="1" x14ac:dyDescent="0.3">
      <c r="A13" s="12" t="s">
        <v>14</v>
      </c>
      <c r="B13" s="13"/>
      <c r="C13" s="13"/>
      <c r="D13" s="13">
        <v>2</v>
      </c>
      <c r="E13" s="13"/>
      <c r="F13" s="13"/>
      <c r="G13" s="13"/>
      <c r="H13" s="13">
        <v>2</v>
      </c>
      <c r="I13" s="13"/>
      <c r="J13" s="13"/>
      <c r="K13" s="13"/>
      <c r="L13" s="13"/>
      <c r="M13" s="13"/>
      <c r="N13" s="13">
        <v>2</v>
      </c>
      <c r="O13" s="13"/>
      <c r="P13" s="13"/>
      <c r="Q13" s="13"/>
      <c r="R13" s="13"/>
      <c r="S13" s="13"/>
      <c r="T13" s="13"/>
      <c r="U13" s="13"/>
      <c r="V13" s="13">
        <v>1</v>
      </c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4">
        <f t="shared" si="0"/>
        <v>7</v>
      </c>
      <c r="AW13" s="12" t="s">
        <v>15</v>
      </c>
    </row>
    <row r="14" spans="1:49" ht="14.1" customHeight="1" x14ac:dyDescent="0.3">
      <c r="A14" s="12" t="s">
        <v>20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>
        <v>1</v>
      </c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4">
        <f t="shared" si="0"/>
        <v>1</v>
      </c>
      <c r="AW14" s="12" t="s">
        <v>21</v>
      </c>
    </row>
    <row r="15" spans="1:49" ht="14.1" customHeight="1" x14ac:dyDescent="0.3">
      <c r="A15" s="12" t="s">
        <v>26</v>
      </c>
      <c r="B15" s="13"/>
      <c r="C15" s="13"/>
      <c r="D15" s="13"/>
      <c r="E15" s="13"/>
      <c r="F15" s="13"/>
      <c r="G15" s="13"/>
      <c r="H15" s="13"/>
      <c r="I15" s="13"/>
      <c r="J15" s="13"/>
      <c r="K15" s="13">
        <v>1</v>
      </c>
      <c r="L15" s="13"/>
      <c r="M15" s="13"/>
      <c r="N15" s="13"/>
      <c r="O15" s="13"/>
      <c r="P15" s="13">
        <v>1</v>
      </c>
      <c r="Q15" s="13"/>
      <c r="R15" s="13"/>
      <c r="S15" s="13"/>
      <c r="T15" s="13"/>
      <c r="U15" s="13">
        <v>1</v>
      </c>
      <c r="V15" s="13"/>
      <c r="W15" s="13"/>
      <c r="X15" s="13"/>
      <c r="Y15" s="13"/>
      <c r="Z15" s="13"/>
      <c r="AA15" s="13">
        <v>1</v>
      </c>
      <c r="AB15" s="13"/>
      <c r="AC15" s="13"/>
      <c r="AD15" s="13"/>
      <c r="AE15" s="13"/>
      <c r="AF15" s="13"/>
      <c r="AG15" s="13">
        <v>1</v>
      </c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4">
        <f t="shared" si="0"/>
        <v>5</v>
      </c>
      <c r="AW15" s="12" t="s">
        <v>27</v>
      </c>
    </row>
    <row r="16" spans="1:49" ht="14.1" customHeight="1" x14ac:dyDescent="0.3">
      <c r="A16" s="12" t="s">
        <v>18</v>
      </c>
      <c r="B16" s="13"/>
      <c r="C16" s="13"/>
      <c r="D16" s="13"/>
      <c r="E16" s="13"/>
      <c r="F16" s="13"/>
      <c r="G16" s="13"/>
      <c r="H16" s="13"/>
      <c r="I16" s="13">
        <v>2</v>
      </c>
      <c r="J16" s="13"/>
      <c r="K16" s="13"/>
      <c r="L16" s="13">
        <v>3</v>
      </c>
      <c r="M16" s="13"/>
      <c r="N16" s="13"/>
      <c r="O16" s="13">
        <v>1</v>
      </c>
      <c r="P16" s="13">
        <v>1</v>
      </c>
      <c r="Q16" s="13">
        <v>1</v>
      </c>
      <c r="R16" s="13"/>
      <c r="S16" s="13"/>
      <c r="T16" s="13"/>
      <c r="U16" s="13"/>
      <c r="V16" s="13">
        <v>1</v>
      </c>
      <c r="W16" s="13"/>
      <c r="X16" s="13"/>
      <c r="Y16" s="13"/>
      <c r="Z16" s="13">
        <v>2</v>
      </c>
      <c r="AA16" s="13">
        <v>1</v>
      </c>
      <c r="AB16" s="13">
        <v>1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4">
        <f t="shared" si="0"/>
        <v>13</v>
      </c>
      <c r="AW16" s="12" t="s">
        <v>19</v>
      </c>
    </row>
    <row r="17" spans="1:49" ht="14.1" customHeight="1" x14ac:dyDescent="0.3">
      <c r="A17" s="12" t="s">
        <v>24</v>
      </c>
      <c r="B17" s="13"/>
      <c r="C17" s="13"/>
      <c r="D17" s="13">
        <v>1</v>
      </c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>
        <v>1</v>
      </c>
      <c r="V17" s="13"/>
      <c r="W17" s="13"/>
      <c r="X17" s="13"/>
      <c r="Y17" s="13"/>
      <c r="Z17" s="13"/>
      <c r="AA17" s="13"/>
      <c r="AB17" s="13">
        <v>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4">
        <f t="shared" si="0"/>
        <v>3</v>
      </c>
      <c r="AW17" s="12" t="s">
        <v>25</v>
      </c>
    </row>
    <row r="18" spans="1:49" s="6" customFormat="1" ht="14.1" customHeight="1" x14ac:dyDescent="0.3">
      <c r="A18" s="12" t="s">
        <v>56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>
        <v>1</v>
      </c>
      <c r="R18" s="13"/>
      <c r="S18" s="13"/>
      <c r="T18" s="13"/>
      <c r="U18" s="13"/>
      <c r="V18" s="13"/>
      <c r="W18" s="13"/>
      <c r="X18" s="13"/>
      <c r="Y18" s="13">
        <v>1</v>
      </c>
      <c r="Z18" s="13"/>
      <c r="AA18" s="13">
        <v>1</v>
      </c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4">
        <f t="shared" si="0"/>
        <v>3</v>
      </c>
      <c r="AW18" s="12" t="s">
        <v>57</v>
      </c>
    </row>
    <row r="19" spans="1:49" s="6" customFormat="1" ht="14.1" customHeight="1" x14ac:dyDescent="0.3">
      <c r="A19" s="12" t="s">
        <v>54</v>
      </c>
      <c r="B19" s="13"/>
      <c r="C19" s="13"/>
      <c r="D19" s="13"/>
      <c r="E19" s="13"/>
      <c r="F19" s="13"/>
      <c r="G19" s="13"/>
      <c r="H19" s="13"/>
      <c r="I19" s="13">
        <v>1</v>
      </c>
      <c r="J19" s="13"/>
      <c r="K19" s="13"/>
      <c r="L19" s="13"/>
      <c r="M19" s="13">
        <v>2</v>
      </c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>
        <v>1</v>
      </c>
      <c r="AC19" s="13">
        <v>1</v>
      </c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4">
        <f t="shared" si="0"/>
        <v>5</v>
      </c>
      <c r="AW19" s="12" t="s">
        <v>53</v>
      </c>
    </row>
    <row r="20" spans="1:49" s="6" customFormat="1" ht="14.1" customHeight="1" x14ac:dyDescent="0.3">
      <c r="A20" s="12" t="s">
        <v>50</v>
      </c>
      <c r="B20" s="13"/>
      <c r="C20" s="13"/>
      <c r="D20" s="13"/>
      <c r="E20" s="13"/>
      <c r="F20" s="13"/>
      <c r="G20" s="13"/>
      <c r="H20" s="13">
        <v>2</v>
      </c>
      <c r="I20" s="13">
        <v>1</v>
      </c>
      <c r="J20" s="13"/>
      <c r="K20" s="13"/>
      <c r="L20" s="13">
        <v>2</v>
      </c>
      <c r="M20" s="13"/>
      <c r="N20" s="13">
        <v>1</v>
      </c>
      <c r="O20" s="13"/>
      <c r="P20" s="13">
        <v>1</v>
      </c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4">
        <f t="shared" si="0"/>
        <v>7</v>
      </c>
      <c r="AW20" s="12" t="s">
        <v>51</v>
      </c>
    </row>
    <row r="21" spans="1:49" s="6" customFormat="1" ht="14.1" customHeight="1" x14ac:dyDescent="0.3">
      <c r="A21" s="12" t="s">
        <v>64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4">
        <f t="shared" si="0"/>
        <v>0</v>
      </c>
      <c r="AW21" s="12" t="s">
        <v>59</v>
      </c>
    </row>
    <row r="22" spans="1:49" s="6" customFormat="1" ht="14.1" customHeight="1" x14ac:dyDescent="0.3">
      <c r="A22" s="12" t="s">
        <v>30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4">
        <f t="shared" si="0"/>
        <v>0</v>
      </c>
      <c r="AW22" s="12" t="s">
        <v>31</v>
      </c>
    </row>
    <row r="23" spans="1:49" ht="14.1" customHeight="1" x14ac:dyDescent="0.3">
      <c r="A23" s="12" t="s">
        <v>28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4">
        <f t="shared" si="0"/>
        <v>0</v>
      </c>
      <c r="AW23" s="12" t="s">
        <v>29</v>
      </c>
    </row>
    <row r="24" spans="1:49" s="6" customFormat="1" ht="14.1" customHeight="1" x14ac:dyDescent="0.3">
      <c r="A24" s="12" t="s">
        <v>62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4">
        <f t="shared" si="0"/>
        <v>0</v>
      </c>
      <c r="AW24" s="12" t="s">
        <v>63</v>
      </c>
    </row>
    <row r="25" spans="1:49" s="6" customFormat="1" ht="14.1" customHeight="1" x14ac:dyDescent="0.3">
      <c r="A25" s="33" t="s">
        <v>74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>
        <v>1</v>
      </c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4">
        <f t="shared" ref="AV25:AV27" si="1">SUM(B25:AU25)</f>
        <v>1</v>
      </c>
      <c r="AW25" s="33" t="s">
        <v>74</v>
      </c>
    </row>
    <row r="26" spans="1:49" s="6" customFormat="1" ht="14.1" customHeight="1" x14ac:dyDescent="0.3">
      <c r="A26" s="33" t="s">
        <v>73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>
        <v>2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4">
        <f t="shared" si="1"/>
        <v>2</v>
      </c>
      <c r="AW26" s="33" t="s">
        <v>73</v>
      </c>
    </row>
    <row r="27" spans="1:49" s="6" customFormat="1" ht="14.1" customHeight="1" x14ac:dyDescent="0.3">
      <c r="A27" s="33" t="s">
        <v>72</v>
      </c>
      <c r="B27" s="13"/>
      <c r="C27" s="13"/>
      <c r="D27" s="13"/>
      <c r="E27" s="13"/>
      <c r="F27" s="13"/>
      <c r="G27" s="13"/>
      <c r="H27" s="13"/>
      <c r="I27" s="13">
        <v>1</v>
      </c>
      <c r="J27" s="13"/>
      <c r="K27" s="13"/>
      <c r="L27" s="13"/>
      <c r="M27" s="13">
        <v>4</v>
      </c>
      <c r="N27" s="13"/>
      <c r="O27" s="13"/>
      <c r="P27" s="13"/>
      <c r="Q27" s="13"/>
      <c r="R27" s="13"/>
      <c r="S27" s="13">
        <v>1</v>
      </c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4">
        <f t="shared" si="1"/>
        <v>6</v>
      </c>
      <c r="AW27" s="33" t="s">
        <v>72</v>
      </c>
    </row>
    <row r="28" spans="1:49" ht="14.1" customHeight="1" x14ac:dyDescent="0.3">
      <c r="A28" s="12" t="s">
        <v>32</v>
      </c>
      <c r="B28" s="13"/>
      <c r="C28" s="13"/>
      <c r="D28" s="13"/>
      <c r="E28" s="13"/>
      <c r="F28" s="13">
        <v>9</v>
      </c>
      <c r="H28" s="13"/>
      <c r="I28" s="13"/>
      <c r="J28" s="13">
        <v>2</v>
      </c>
      <c r="K28" s="13"/>
      <c r="L28" s="13"/>
      <c r="M28" s="13">
        <v>13</v>
      </c>
      <c r="N28" s="13"/>
      <c r="O28" s="13"/>
      <c r="P28" s="13"/>
      <c r="Q28" s="13">
        <v>1</v>
      </c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4">
        <f>SUM(B28:AU28)</f>
        <v>25</v>
      </c>
      <c r="AW28" s="33" t="s">
        <v>98</v>
      </c>
    </row>
    <row r="29" spans="1:49" ht="24" customHeight="1" x14ac:dyDescent="0.4">
      <c r="A29" s="15" t="s">
        <v>33</v>
      </c>
      <c r="B29" s="15"/>
      <c r="C29" s="15"/>
      <c r="D29" s="15">
        <f t="shared" ref="D29:W29" si="2">SUM(D6:D28)</f>
        <v>16</v>
      </c>
      <c r="E29" s="15"/>
      <c r="F29" s="15">
        <f>SUM(F6:F28)</f>
        <v>25</v>
      </c>
      <c r="G29" s="15"/>
      <c r="H29" s="15">
        <f t="shared" si="2"/>
        <v>31</v>
      </c>
      <c r="I29" s="15">
        <f t="shared" si="2"/>
        <v>11</v>
      </c>
      <c r="J29" s="15">
        <f t="shared" si="2"/>
        <v>3</v>
      </c>
      <c r="K29" s="15">
        <f t="shared" si="2"/>
        <v>9</v>
      </c>
      <c r="L29" s="15">
        <f t="shared" si="2"/>
        <v>14</v>
      </c>
      <c r="M29" s="15">
        <f t="shared" si="2"/>
        <v>182</v>
      </c>
      <c r="N29" s="15">
        <f t="shared" si="2"/>
        <v>30</v>
      </c>
      <c r="O29" s="15">
        <f t="shared" si="2"/>
        <v>18</v>
      </c>
      <c r="P29" s="15">
        <f t="shared" si="2"/>
        <v>29</v>
      </c>
      <c r="Q29" s="15">
        <f t="shared" si="2"/>
        <v>16</v>
      </c>
      <c r="R29" s="15">
        <f t="shared" si="2"/>
        <v>28</v>
      </c>
      <c r="S29" s="15">
        <f t="shared" si="2"/>
        <v>31</v>
      </c>
      <c r="T29" s="15"/>
      <c r="U29" s="15">
        <f t="shared" si="2"/>
        <v>34</v>
      </c>
      <c r="V29" s="15">
        <f t="shared" si="2"/>
        <v>19</v>
      </c>
      <c r="W29" s="15">
        <f t="shared" si="2"/>
        <v>0</v>
      </c>
      <c r="X29" s="15"/>
      <c r="Y29" s="15">
        <f t="shared" ref="Y29" si="3">SUM(Y6:Y28)</f>
        <v>33</v>
      </c>
      <c r="Z29" s="15">
        <f t="shared" ref="Z29:AD29" si="4">SUM(Z6:Z28)</f>
        <v>52</v>
      </c>
      <c r="AA29" s="15">
        <f t="shared" si="4"/>
        <v>23</v>
      </c>
      <c r="AB29" s="15">
        <f t="shared" si="4"/>
        <v>43</v>
      </c>
      <c r="AC29" s="15">
        <f t="shared" si="4"/>
        <v>8</v>
      </c>
      <c r="AD29" s="15">
        <f t="shared" si="4"/>
        <v>48</v>
      </c>
      <c r="AE29" s="15"/>
      <c r="AF29" s="15"/>
      <c r="AG29" s="15">
        <f t="shared" ref="AG29:AK29" si="5">SUM(AG6:AG28)</f>
        <v>6</v>
      </c>
      <c r="AH29" s="15">
        <f t="shared" si="5"/>
        <v>19</v>
      </c>
      <c r="AI29" s="15">
        <f t="shared" si="5"/>
        <v>0</v>
      </c>
      <c r="AJ29" s="15">
        <f t="shared" si="5"/>
        <v>0</v>
      </c>
      <c r="AK29" s="15">
        <f t="shared" si="5"/>
        <v>0</v>
      </c>
      <c r="AL29" s="15">
        <f>SUM(AL6:AL28)</f>
        <v>0</v>
      </c>
      <c r="AM29" s="15">
        <f t="shared" ref="AM29:AO29" si="6">SUM(AM6:AM28)</f>
        <v>0</v>
      </c>
      <c r="AN29" s="15"/>
      <c r="AO29" s="15">
        <f t="shared" si="6"/>
        <v>0</v>
      </c>
      <c r="AP29" s="15">
        <f>SUM(AP6:AP28)</f>
        <v>0</v>
      </c>
      <c r="AQ29" s="15">
        <f t="shared" ref="AQ29:AU29" si="7">SUM(AQ6:AQ28)</f>
        <v>0</v>
      </c>
      <c r="AR29" s="15">
        <f t="shared" si="7"/>
        <v>0</v>
      </c>
      <c r="AS29" s="15"/>
      <c r="AT29" s="15"/>
      <c r="AU29" s="15">
        <f t="shared" si="7"/>
        <v>0</v>
      </c>
      <c r="AV29" s="14">
        <f>SUM(B29:AU29)</f>
        <v>728</v>
      </c>
    </row>
    <row r="30" spans="1:49" ht="14.1" customHeight="1" x14ac:dyDescent="0.3">
      <c r="A30" s="16" t="s">
        <v>34</v>
      </c>
      <c r="B30" s="16"/>
      <c r="C30" s="16"/>
      <c r="D30" s="16">
        <v>240</v>
      </c>
      <c r="E30" s="17"/>
      <c r="F30" s="17">
        <v>225</v>
      </c>
      <c r="G30" s="17"/>
      <c r="H30" s="17">
        <v>210</v>
      </c>
      <c r="I30" s="17">
        <v>300</v>
      </c>
      <c r="J30" s="17">
        <v>240</v>
      </c>
      <c r="K30" s="17">
        <v>240</v>
      </c>
      <c r="L30" s="17">
        <v>210</v>
      </c>
      <c r="M30" s="13">
        <v>395</v>
      </c>
      <c r="N30" s="17">
        <v>240</v>
      </c>
      <c r="O30" s="17">
        <v>180</v>
      </c>
      <c r="P30" s="17">
        <v>240</v>
      </c>
      <c r="Q30" s="13">
        <v>165</v>
      </c>
      <c r="R30" s="13">
        <v>210</v>
      </c>
      <c r="S30" s="13">
        <v>75</v>
      </c>
      <c r="T30" s="13"/>
      <c r="U30" s="13">
        <v>375</v>
      </c>
      <c r="V30" s="13">
        <v>180</v>
      </c>
      <c r="W30" s="13">
        <v>180</v>
      </c>
      <c r="X30" s="13"/>
      <c r="Y30" s="13">
        <v>180</v>
      </c>
      <c r="Z30" s="13">
        <v>180</v>
      </c>
      <c r="AA30" s="13">
        <v>185</v>
      </c>
      <c r="AB30" s="13">
        <v>210</v>
      </c>
      <c r="AC30" s="13">
        <v>180</v>
      </c>
      <c r="AD30" s="13">
        <v>180</v>
      </c>
      <c r="AE30" s="13"/>
      <c r="AF30" s="13"/>
      <c r="AG30" s="13">
        <v>200</v>
      </c>
      <c r="AH30" s="13">
        <v>195</v>
      </c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4">
        <f>SUM(B30:AU30)</f>
        <v>5415</v>
      </c>
    </row>
    <row r="31" spans="1:49" ht="14.1" customHeight="1" x14ac:dyDescent="0.3">
      <c r="A31" s="18" t="s">
        <v>35</v>
      </c>
      <c r="B31" s="18"/>
      <c r="C31" s="23"/>
      <c r="D31" s="23">
        <f t="shared" ref="D31:AV31" si="8">D29/D30*60</f>
        <v>4</v>
      </c>
      <c r="E31" s="23"/>
      <c r="F31" s="23">
        <f t="shared" si="8"/>
        <v>6.6666666666666661</v>
      </c>
      <c r="G31" s="23"/>
      <c r="H31" s="23">
        <f t="shared" si="8"/>
        <v>8.8571428571428577</v>
      </c>
      <c r="I31" s="23">
        <f t="shared" si="8"/>
        <v>2.2000000000000002</v>
      </c>
      <c r="J31" s="23">
        <f t="shared" si="8"/>
        <v>0.75</v>
      </c>
      <c r="K31" s="23">
        <f t="shared" si="8"/>
        <v>2.25</v>
      </c>
      <c r="L31" s="23">
        <f t="shared" si="8"/>
        <v>4</v>
      </c>
      <c r="M31" s="23">
        <f t="shared" si="8"/>
        <v>27.645569620253166</v>
      </c>
      <c r="N31" s="23">
        <f t="shared" si="8"/>
        <v>7.5</v>
      </c>
      <c r="O31" s="23">
        <f t="shared" si="8"/>
        <v>6</v>
      </c>
      <c r="P31" s="23">
        <f t="shared" si="8"/>
        <v>7.25</v>
      </c>
      <c r="Q31" s="23">
        <f t="shared" si="8"/>
        <v>5.8181818181818183</v>
      </c>
      <c r="R31" s="23">
        <f t="shared" si="8"/>
        <v>8</v>
      </c>
      <c r="S31" s="23">
        <f t="shared" si="8"/>
        <v>24.8</v>
      </c>
      <c r="T31" s="23"/>
      <c r="U31" s="23">
        <f t="shared" si="8"/>
        <v>5.44</v>
      </c>
      <c r="V31" s="23">
        <f t="shared" si="8"/>
        <v>6.333333333333333</v>
      </c>
      <c r="W31" s="23">
        <f t="shared" si="8"/>
        <v>0</v>
      </c>
      <c r="X31" s="23"/>
      <c r="Y31" s="23">
        <f t="shared" ref="Y31" si="9">Y29/Y30*60</f>
        <v>11</v>
      </c>
      <c r="Z31" s="23">
        <f t="shared" ref="Z31:AD31" si="10">Z29/Z30*60</f>
        <v>17.333333333333332</v>
      </c>
      <c r="AA31" s="23">
        <f t="shared" si="10"/>
        <v>7.4594594594594597</v>
      </c>
      <c r="AB31" s="23">
        <f t="shared" si="10"/>
        <v>12.285714285714285</v>
      </c>
      <c r="AC31" s="23">
        <f t="shared" si="10"/>
        <v>2.666666666666667</v>
      </c>
      <c r="AD31" s="23">
        <f t="shared" si="10"/>
        <v>16</v>
      </c>
      <c r="AE31" s="23"/>
      <c r="AF31" s="23"/>
      <c r="AG31" s="23">
        <f t="shared" ref="AG31:AK31" si="11">AG29/AG30*60</f>
        <v>1.7999999999999998</v>
      </c>
      <c r="AH31" s="23">
        <f t="shared" si="11"/>
        <v>5.8461538461538458</v>
      </c>
      <c r="AI31" s="23" t="e">
        <f t="shared" si="11"/>
        <v>#DIV/0!</v>
      </c>
      <c r="AJ31" s="23" t="e">
        <f t="shared" si="11"/>
        <v>#DIV/0!</v>
      </c>
      <c r="AK31" s="23" t="e">
        <f t="shared" si="11"/>
        <v>#DIV/0!</v>
      </c>
      <c r="AL31" s="23" t="e">
        <f>AL29/AL30*60</f>
        <v>#DIV/0!</v>
      </c>
      <c r="AM31" s="23" t="e">
        <f t="shared" ref="AM31:AO31" si="12">AM29/AM30*60</f>
        <v>#DIV/0!</v>
      </c>
      <c r="AN31" s="23"/>
      <c r="AO31" s="23" t="e">
        <f t="shared" si="12"/>
        <v>#DIV/0!</v>
      </c>
      <c r="AP31" s="23" t="e">
        <f>AP29/AP30*60</f>
        <v>#DIV/0!</v>
      </c>
      <c r="AQ31" s="23" t="e">
        <f t="shared" ref="AQ31:AU31" si="13">AQ29/AQ30*60</f>
        <v>#DIV/0!</v>
      </c>
      <c r="AR31" s="23" t="e">
        <f t="shared" si="13"/>
        <v>#DIV/0!</v>
      </c>
      <c r="AS31" s="23"/>
      <c r="AT31" s="23"/>
      <c r="AU31" s="23" t="e">
        <f t="shared" si="13"/>
        <v>#DIV/0!</v>
      </c>
      <c r="AV31" s="29">
        <f t="shared" si="8"/>
        <v>8.0664819944598332</v>
      </c>
    </row>
    <row r="32" spans="1:49" ht="24.75" customHeight="1" x14ac:dyDescent="0.3">
      <c r="A32" s="19" t="s">
        <v>60</v>
      </c>
      <c r="B32" s="19">
        <v>11</v>
      </c>
      <c r="C32" s="19">
        <f>B29+C29</f>
        <v>0</v>
      </c>
      <c r="D32" s="19">
        <f>B29+C29+D29</f>
        <v>16</v>
      </c>
      <c r="E32" s="19">
        <f>B29+C29+D29+E29</f>
        <v>16</v>
      </c>
      <c r="F32" s="19">
        <f>SUM(B29:F29)</f>
        <v>41</v>
      </c>
      <c r="G32" s="19">
        <f>SUM(B29:G29)</f>
        <v>41</v>
      </c>
      <c r="H32" s="19">
        <f>SUM(B29:H29)</f>
        <v>72</v>
      </c>
      <c r="I32" s="19">
        <f>SUM(B29:I29)</f>
        <v>83</v>
      </c>
      <c r="J32" s="19">
        <f>SUM(B29:J29)</f>
        <v>86</v>
      </c>
      <c r="K32" s="19">
        <f>SUM(B29:K29)</f>
        <v>95</v>
      </c>
      <c r="L32" s="19">
        <f>SUM(B29:L29)</f>
        <v>109</v>
      </c>
      <c r="M32" s="19">
        <f>SUM(B29:M29)</f>
        <v>291</v>
      </c>
      <c r="N32" s="19">
        <f>SUM(B29:N29)</f>
        <v>321</v>
      </c>
      <c r="O32" s="19">
        <f>SUM(B29:O29)</f>
        <v>339</v>
      </c>
      <c r="P32" s="19">
        <f>SUM(B29:P29)</f>
        <v>368</v>
      </c>
      <c r="Q32" s="19">
        <f>SUM(B29:Q29)</f>
        <v>384</v>
      </c>
      <c r="R32" s="19">
        <f>SUM(B29:R29)</f>
        <v>412</v>
      </c>
      <c r="S32" s="19">
        <f>SUM(B29:R29)</f>
        <v>412</v>
      </c>
      <c r="T32" s="19">
        <f>SUM(B29:T29)</f>
        <v>443</v>
      </c>
      <c r="U32" s="19">
        <f>SUM(B29:U29)</f>
        <v>477</v>
      </c>
      <c r="V32" s="19">
        <f>SUM(B29:V29)</f>
        <v>496</v>
      </c>
      <c r="W32" s="19">
        <f>SUM(B29:W29)</f>
        <v>496</v>
      </c>
      <c r="X32" s="19">
        <f>SUM(B29:X29)</f>
        <v>496</v>
      </c>
      <c r="Y32" s="19">
        <f>SUM(B29:Y29)</f>
        <v>529</v>
      </c>
      <c r="Z32" s="19">
        <f>SUM(B29:Z29)</f>
        <v>581</v>
      </c>
      <c r="AA32" s="6">
        <f>SUM(B29:AA29)</f>
        <v>604</v>
      </c>
      <c r="AB32" s="6">
        <f>SUM(B29:AB29)</f>
        <v>647</v>
      </c>
      <c r="AC32" s="6">
        <f>SUM(B29:AC29)</f>
        <v>655</v>
      </c>
      <c r="AD32" s="6">
        <f>SUM(B29:AD29)</f>
        <v>703</v>
      </c>
      <c r="AE32" s="6">
        <f>SUM(B29:AE29)</f>
        <v>703</v>
      </c>
      <c r="AF32" s="6">
        <f>SUM(B29:AF29)</f>
        <v>703</v>
      </c>
      <c r="AG32" s="6">
        <f>SUM(B29:AG29)</f>
        <v>709</v>
      </c>
      <c r="AH32" s="6">
        <f>SUM(B29:AH29)</f>
        <v>728</v>
      </c>
      <c r="AI32" s="6">
        <f>SUM(B29:AI29)</f>
        <v>728</v>
      </c>
      <c r="AJ32" s="6">
        <f>SUM(B29:AJ29)</f>
        <v>728</v>
      </c>
      <c r="AK32" s="6">
        <f>SUM(B29:AK29)</f>
        <v>728</v>
      </c>
      <c r="AL32" s="6">
        <f>SUM(B29:AU29)</f>
        <v>728</v>
      </c>
      <c r="AM32" s="6">
        <f>SUM(B29:AM29)</f>
        <v>728</v>
      </c>
      <c r="AO32" s="6">
        <f>SUM(B29:AO29)</f>
        <v>728</v>
      </c>
      <c r="AP32" s="6">
        <f>SUM(B29:AU29)</f>
        <v>728</v>
      </c>
    </row>
    <row r="33" spans="1:50" ht="228" customHeight="1" x14ac:dyDescent="0.3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25"/>
      <c r="N33" s="1"/>
      <c r="O33" s="1"/>
      <c r="P33" s="25"/>
      <c r="AV33" s="25"/>
    </row>
    <row r="34" spans="1:50" ht="19.2" customHeight="1" x14ac:dyDescent="0.3">
      <c r="A34" s="19"/>
      <c r="B34" s="41"/>
      <c r="C34" s="41"/>
      <c r="D34" s="41"/>
      <c r="E34" s="3" t="s">
        <v>0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1"/>
      <c r="AG34" s="31" t="s">
        <v>61</v>
      </c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</row>
    <row r="35" spans="1:50" ht="66.75" customHeight="1" x14ac:dyDescent="0.35">
      <c r="A35" s="20" t="s">
        <v>36</v>
      </c>
      <c r="B35" s="5">
        <v>1</v>
      </c>
      <c r="C35" s="5">
        <v>2</v>
      </c>
      <c r="D35" s="5">
        <v>3</v>
      </c>
      <c r="E35" s="5">
        <v>4</v>
      </c>
      <c r="F35" s="5">
        <v>5</v>
      </c>
      <c r="G35" s="5">
        <v>6</v>
      </c>
      <c r="H35" s="5">
        <v>7</v>
      </c>
      <c r="I35" s="5">
        <v>8</v>
      </c>
      <c r="J35" s="5">
        <v>9</v>
      </c>
      <c r="K35" s="5">
        <v>10</v>
      </c>
      <c r="L35" s="5">
        <v>11</v>
      </c>
      <c r="M35" s="5">
        <v>12</v>
      </c>
      <c r="N35" s="5">
        <v>13</v>
      </c>
      <c r="O35" s="5">
        <v>14</v>
      </c>
      <c r="P35" s="5">
        <v>15</v>
      </c>
      <c r="Q35" s="5">
        <v>16</v>
      </c>
      <c r="R35" s="5">
        <v>17</v>
      </c>
      <c r="S35" s="5">
        <v>18</v>
      </c>
      <c r="T35" s="5">
        <v>19</v>
      </c>
      <c r="U35" s="5">
        <v>20</v>
      </c>
      <c r="V35" s="5">
        <v>21</v>
      </c>
      <c r="W35" s="5">
        <v>22</v>
      </c>
      <c r="X35" s="5">
        <v>23</v>
      </c>
      <c r="Y35" s="5">
        <v>24</v>
      </c>
      <c r="Z35" s="5">
        <v>25</v>
      </c>
      <c r="AA35" s="5">
        <v>26</v>
      </c>
      <c r="AB35" s="5">
        <v>27</v>
      </c>
      <c r="AC35" s="5">
        <v>28</v>
      </c>
      <c r="AD35" s="5">
        <v>29</v>
      </c>
      <c r="AE35" s="5">
        <v>30</v>
      </c>
      <c r="AF35" s="30">
        <v>1</v>
      </c>
      <c r="AG35" s="30">
        <v>2</v>
      </c>
      <c r="AH35" s="30">
        <v>3</v>
      </c>
      <c r="AI35" s="30">
        <v>4</v>
      </c>
      <c r="AJ35" s="30">
        <v>5</v>
      </c>
      <c r="AK35" s="30">
        <v>6</v>
      </c>
      <c r="AL35" s="30">
        <v>7</v>
      </c>
      <c r="AM35" s="30">
        <v>8</v>
      </c>
      <c r="AN35" s="30">
        <v>9</v>
      </c>
      <c r="AO35" s="30">
        <v>10</v>
      </c>
      <c r="AP35" s="30">
        <v>11</v>
      </c>
      <c r="AQ35" s="30"/>
      <c r="AR35" s="30"/>
      <c r="AS35" s="30"/>
      <c r="AT35" s="30"/>
      <c r="AU35" s="30"/>
    </row>
    <row r="36" spans="1:50" ht="14.1" customHeight="1" x14ac:dyDescent="0.3">
      <c r="A36" s="12" t="s">
        <v>37</v>
      </c>
      <c r="B36" s="13"/>
      <c r="C36" s="13"/>
      <c r="D36" s="13">
        <v>132</v>
      </c>
      <c r="E36" s="13"/>
      <c r="F36" s="13">
        <v>10</v>
      </c>
      <c r="G36" s="13"/>
      <c r="H36" s="13">
        <v>331</v>
      </c>
      <c r="I36" s="13">
        <v>158</v>
      </c>
      <c r="J36" s="13">
        <v>64</v>
      </c>
      <c r="K36" s="13">
        <v>20</v>
      </c>
      <c r="L36" s="13">
        <v>25</v>
      </c>
      <c r="M36" s="13">
        <v>108</v>
      </c>
      <c r="N36" s="13">
        <v>25</v>
      </c>
      <c r="O36" s="13">
        <v>28</v>
      </c>
      <c r="P36" s="13">
        <v>21</v>
      </c>
      <c r="Q36" s="13">
        <v>10</v>
      </c>
      <c r="R36" s="13"/>
      <c r="S36" s="13" t="s">
        <v>100</v>
      </c>
      <c r="T36" s="13"/>
      <c r="U36" s="13" t="s">
        <v>100</v>
      </c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W36" s="12" t="s">
        <v>38</v>
      </c>
      <c r="AX36" s="12"/>
    </row>
    <row r="37" spans="1:50" s="6" customFormat="1" ht="14.1" customHeight="1" x14ac:dyDescent="0.3">
      <c r="A37" s="33" t="s">
        <v>83</v>
      </c>
      <c r="B37" s="13"/>
      <c r="C37" s="13"/>
      <c r="D37" s="13"/>
      <c r="E37" s="13"/>
      <c r="F37" s="13"/>
      <c r="G37" s="13"/>
      <c r="H37" s="13"/>
      <c r="I37" s="13">
        <v>1</v>
      </c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>
        <v>4</v>
      </c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W37" s="33" t="s">
        <v>88</v>
      </c>
      <c r="AX37" s="33"/>
    </row>
    <row r="38" spans="1:50" s="6" customFormat="1" ht="14.1" customHeight="1" x14ac:dyDescent="0.3">
      <c r="A38" s="33" t="s">
        <v>84</v>
      </c>
      <c r="B38" s="13"/>
      <c r="C38" s="13"/>
      <c r="D38" s="13"/>
      <c r="E38" s="13"/>
      <c r="F38" s="13"/>
      <c r="G38" s="13"/>
      <c r="H38" s="13"/>
      <c r="I38" s="13">
        <v>2</v>
      </c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W38" s="33" t="s">
        <v>89</v>
      </c>
      <c r="AX38" s="33"/>
    </row>
    <row r="39" spans="1:50" ht="14.1" customHeight="1" x14ac:dyDescent="0.3">
      <c r="A39" s="12" t="s">
        <v>39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>
        <v>700</v>
      </c>
      <c r="N39" s="13"/>
      <c r="O39" s="13"/>
      <c r="P39" s="13"/>
      <c r="Q39" s="13"/>
      <c r="R39" s="13"/>
      <c r="S39" s="13">
        <v>300</v>
      </c>
      <c r="T39" s="13"/>
      <c r="U39" s="13" t="s">
        <v>100</v>
      </c>
      <c r="V39" s="17">
        <v>1100</v>
      </c>
      <c r="W39" s="13"/>
      <c r="X39" s="13"/>
      <c r="Y39" s="13"/>
      <c r="Z39" s="13"/>
      <c r="AA39" s="13"/>
      <c r="AB39" s="13"/>
      <c r="AC39" s="13"/>
      <c r="AD39" s="13">
        <v>200</v>
      </c>
      <c r="AE39" s="13"/>
      <c r="AF39" s="13"/>
      <c r="AG39" s="13">
        <v>10</v>
      </c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W39" s="12" t="s">
        <v>40</v>
      </c>
      <c r="AX39" s="12"/>
    </row>
    <row r="40" spans="1:50" s="6" customFormat="1" ht="14.1" customHeight="1" x14ac:dyDescent="0.3">
      <c r="A40" s="33" t="s">
        <v>76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>
        <v>1</v>
      </c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W40" s="33" t="s">
        <v>90</v>
      </c>
      <c r="AX40" s="33"/>
    </row>
    <row r="41" spans="1:50" ht="12.75" customHeight="1" x14ac:dyDescent="0.3">
      <c r="A41" s="12" t="s">
        <v>41</v>
      </c>
      <c r="B41" s="13"/>
      <c r="C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>
        <v>2</v>
      </c>
      <c r="T41" s="13"/>
      <c r="U41" s="13"/>
      <c r="V41" s="13"/>
      <c r="W41" s="13">
        <v>28</v>
      </c>
      <c r="X41" s="13"/>
      <c r="Y41" s="13"/>
      <c r="Z41" s="13"/>
      <c r="AA41" s="13"/>
      <c r="AB41" s="13"/>
      <c r="AC41" s="13"/>
      <c r="AD41" s="13">
        <v>25</v>
      </c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W41" s="12" t="s">
        <v>42</v>
      </c>
      <c r="AX41" s="12"/>
    </row>
    <row r="42" spans="1:50" ht="14.1" customHeight="1" x14ac:dyDescent="0.3">
      <c r="A42" s="12" t="s">
        <v>43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>
        <v>150</v>
      </c>
      <c r="O42" s="13"/>
      <c r="P42" s="13"/>
      <c r="Q42" s="13"/>
      <c r="R42" s="13">
        <v>29</v>
      </c>
      <c r="S42" s="13"/>
      <c r="T42" s="13"/>
      <c r="U42" s="13">
        <v>6</v>
      </c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W42" s="12" t="s">
        <v>44</v>
      </c>
      <c r="AX42" s="12"/>
    </row>
    <row r="43" spans="1:50" s="6" customFormat="1" ht="14.1" customHeight="1" x14ac:dyDescent="0.3">
      <c r="A43" s="33" t="s">
        <v>85</v>
      </c>
      <c r="B43" s="13"/>
      <c r="C43" s="13"/>
      <c r="D43" s="13"/>
      <c r="E43" s="13"/>
      <c r="F43" s="13"/>
      <c r="G43" s="13"/>
      <c r="H43" s="13"/>
      <c r="I43" s="13">
        <v>2</v>
      </c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>
        <v>4</v>
      </c>
      <c r="AC43" s="13"/>
      <c r="AD43" s="13"/>
      <c r="AE43" s="13"/>
      <c r="AF43" s="13"/>
      <c r="AG43" s="13">
        <v>1</v>
      </c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W43" s="33" t="s">
        <v>91</v>
      </c>
      <c r="AX43" s="33"/>
    </row>
    <row r="44" spans="1:50" s="6" customFormat="1" ht="14.1" customHeight="1" x14ac:dyDescent="0.3">
      <c r="A44" s="33" t="s">
        <v>67</v>
      </c>
      <c r="B44" s="13"/>
      <c r="C44" s="13"/>
      <c r="D44" s="13"/>
      <c r="E44" s="13"/>
      <c r="F44" s="13"/>
      <c r="G44" s="13"/>
      <c r="H44" s="13"/>
      <c r="I44" s="13"/>
      <c r="J44" s="13">
        <v>1</v>
      </c>
      <c r="K44" s="13"/>
      <c r="L44" s="13">
        <v>22</v>
      </c>
      <c r="M44" s="13"/>
      <c r="N44" s="13"/>
      <c r="O44" s="13"/>
      <c r="P44" s="13">
        <v>9</v>
      </c>
      <c r="Q44" s="13">
        <v>15</v>
      </c>
      <c r="R44" s="13">
        <v>7</v>
      </c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>
        <v>11</v>
      </c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W44" s="33" t="s">
        <v>92</v>
      </c>
      <c r="AX44" s="33"/>
    </row>
    <row r="45" spans="1:50" s="6" customFormat="1" ht="14.1" customHeight="1" x14ac:dyDescent="0.3">
      <c r="A45" s="33" t="s">
        <v>80</v>
      </c>
      <c r="B45" s="13"/>
      <c r="C45" s="13"/>
      <c r="D45" s="13"/>
      <c r="E45" s="13"/>
      <c r="F45" s="13"/>
      <c r="G45" s="13"/>
      <c r="H45" s="13"/>
      <c r="I45" s="13">
        <v>1</v>
      </c>
      <c r="J45" s="13">
        <v>5</v>
      </c>
      <c r="K45" s="13"/>
      <c r="L45" s="13"/>
      <c r="M45" s="13"/>
      <c r="N45" s="13"/>
      <c r="O45" s="13"/>
      <c r="P45" s="13">
        <v>75</v>
      </c>
      <c r="Q45" s="13"/>
      <c r="R45" s="13">
        <v>3</v>
      </c>
      <c r="S45" s="13"/>
      <c r="T45" s="13"/>
      <c r="U45" s="13">
        <v>1</v>
      </c>
      <c r="V45" s="13"/>
      <c r="W45" s="13"/>
      <c r="X45" s="13"/>
      <c r="Y45" s="13"/>
      <c r="Z45" s="13"/>
      <c r="AA45" s="13"/>
      <c r="AB45" s="13">
        <v>200</v>
      </c>
      <c r="AC45" s="13">
        <v>20</v>
      </c>
      <c r="AD45" s="13"/>
      <c r="AE45" s="13"/>
      <c r="AF45" s="13"/>
      <c r="AG45" s="13">
        <v>22</v>
      </c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W45" s="33" t="s">
        <v>93</v>
      </c>
      <c r="AX45" s="33"/>
    </row>
    <row r="46" spans="1:50" s="6" customFormat="1" ht="14.1" customHeight="1" x14ac:dyDescent="0.3">
      <c r="A46" s="33" t="s">
        <v>79</v>
      </c>
      <c r="B46" s="13"/>
      <c r="C46" s="13"/>
      <c r="D46" s="13"/>
      <c r="E46" s="13"/>
      <c r="F46" s="13"/>
      <c r="G46" s="13"/>
      <c r="H46" s="13"/>
      <c r="I46" s="13">
        <v>500</v>
      </c>
      <c r="J46" s="13">
        <v>11</v>
      </c>
      <c r="K46" s="13">
        <v>22</v>
      </c>
      <c r="L46" s="13"/>
      <c r="M46" s="13"/>
      <c r="N46" s="13"/>
      <c r="O46" s="13"/>
      <c r="P46" s="13">
        <v>800</v>
      </c>
      <c r="Q46" s="13"/>
      <c r="R46" s="13">
        <v>129</v>
      </c>
      <c r="S46" s="13"/>
      <c r="T46" s="13"/>
      <c r="U46" s="13">
        <v>100</v>
      </c>
      <c r="V46" s="13"/>
      <c r="W46" s="13">
        <v>3</v>
      </c>
      <c r="X46" s="13"/>
      <c r="Y46" s="13"/>
      <c r="Z46" s="13"/>
      <c r="AA46" s="13"/>
      <c r="AB46" s="13">
        <v>2500</v>
      </c>
      <c r="AC46" s="13">
        <v>600</v>
      </c>
      <c r="AD46" s="13">
        <v>50</v>
      </c>
      <c r="AE46" s="13"/>
      <c r="AF46" s="13"/>
      <c r="AG46" s="13">
        <v>31</v>
      </c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W46" s="33" t="s">
        <v>94</v>
      </c>
      <c r="AX46" s="33"/>
    </row>
    <row r="47" spans="1:50" s="6" customFormat="1" ht="14.1" customHeight="1" x14ac:dyDescent="0.3">
      <c r="A47" s="33" t="s">
        <v>81</v>
      </c>
      <c r="B47" s="13"/>
      <c r="C47" s="13"/>
      <c r="D47" s="13"/>
      <c r="E47" s="13"/>
      <c r="F47" s="13"/>
      <c r="G47" s="13"/>
      <c r="H47" s="13"/>
      <c r="I47" s="13"/>
      <c r="J47" s="13">
        <v>2</v>
      </c>
      <c r="K47" s="13">
        <v>3</v>
      </c>
      <c r="L47" s="13"/>
      <c r="M47" s="13"/>
      <c r="N47" s="13"/>
      <c r="O47" s="13"/>
      <c r="P47" s="13"/>
      <c r="Q47" s="13"/>
      <c r="R47" s="13">
        <v>2</v>
      </c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>
        <v>5</v>
      </c>
      <c r="AD47" s="13"/>
      <c r="AE47" s="13"/>
      <c r="AF47" s="13"/>
      <c r="AG47" s="13">
        <v>8</v>
      </c>
      <c r="AH47" s="13">
        <v>10</v>
      </c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W47" s="33" t="s">
        <v>96</v>
      </c>
      <c r="AX47" s="33"/>
    </row>
    <row r="48" spans="1:50" s="6" customFormat="1" ht="14.1" customHeight="1" x14ac:dyDescent="0.3">
      <c r="A48" s="33" t="s">
        <v>70</v>
      </c>
      <c r="B48" s="13"/>
      <c r="C48" s="13"/>
      <c r="D48" s="13"/>
      <c r="E48" s="13"/>
      <c r="F48" s="13"/>
      <c r="G48" s="13"/>
      <c r="H48" s="13"/>
      <c r="I48" s="13">
        <v>2</v>
      </c>
      <c r="J48" s="13"/>
      <c r="K48" s="13"/>
      <c r="L48" s="13"/>
      <c r="M48" s="13"/>
      <c r="N48" s="13"/>
      <c r="O48" s="13"/>
      <c r="P48" s="13">
        <v>1</v>
      </c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W48" s="33" t="s">
        <v>95</v>
      </c>
      <c r="AX48" s="33"/>
    </row>
    <row r="49" spans="1:50" s="6" customFormat="1" ht="14.1" customHeight="1" x14ac:dyDescent="0.3">
      <c r="A49" s="33" t="s">
        <v>109</v>
      </c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>
        <v>1</v>
      </c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W49" s="33"/>
      <c r="AX49" s="33"/>
    </row>
    <row r="50" spans="1:50" s="6" customFormat="1" ht="14.1" customHeight="1" x14ac:dyDescent="0.3">
      <c r="A50" s="33" t="s">
        <v>104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>
        <v>2</v>
      </c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W50" s="33"/>
      <c r="AX50" s="33"/>
    </row>
    <row r="51" spans="1:50" s="6" customFormat="1" ht="14.1" customHeight="1" x14ac:dyDescent="0.3">
      <c r="A51" s="33" t="s">
        <v>105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>
        <v>1</v>
      </c>
      <c r="AC51" s="13"/>
      <c r="AD51" s="13"/>
      <c r="AE51" s="13"/>
      <c r="AF51" s="13"/>
      <c r="AG51" s="13">
        <v>1</v>
      </c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W51" s="33"/>
      <c r="AX51" s="33"/>
    </row>
    <row r="52" spans="1:50" s="6" customFormat="1" ht="14.1" customHeight="1" x14ac:dyDescent="0.3">
      <c r="A52" s="33" t="s">
        <v>82</v>
      </c>
      <c r="B52" s="13"/>
      <c r="C52" s="13"/>
      <c r="D52" s="13"/>
      <c r="E52" s="13"/>
      <c r="F52" s="13"/>
      <c r="G52" s="13"/>
      <c r="H52" s="13"/>
      <c r="I52" s="13"/>
      <c r="J52" s="13"/>
      <c r="K52" s="13">
        <v>2</v>
      </c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>
        <v>1</v>
      </c>
      <c r="AC52" s="13"/>
      <c r="AD52" s="13"/>
      <c r="AE52" s="13"/>
      <c r="AF52" s="13"/>
      <c r="AG52" s="13">
        <v>2</v>
      </c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W52" s="33" t="s">
        <v>97</v>
      </c>
      <c r="AX52" s="33"/>
    </row>
    <row r="53" spans="1:50" s="6" customFormat="1" ht="14.1" customHeight="1" x14ac:dyDescent="0.3">
      <c r="A53" s="33" t="s">
        <v>106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>
        <v>2</v>
      </c>
      <c r="AC53" s="13"/>
      <c r="AD53" s="13"/>
      <c r="AE53" s="13"/>
      <c r="AF53" s="13"/>
      <c r="AG53" s="13">
        <v>3</v>
      </c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W53" s="33"/>
      <c r="AX53" s="38"/>
    </row>
    <row r="54" spans="1:50" s="6" customFormat="1" ht="14.1" customHeight="1" x14ac:dyDescent="0.3">
      <c r="A54" s="33" t="s">
        <v>107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>
        <v>2</v>
      </c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W54" s="33"/>
      <c r="AX54" s="38"/>
    </row>
    <row r="55" spans="1:50" s="6" customFormat="1" ht="14.1" customHeight="1" x14ac:dyDescent="0.3">
      <c r="A55" s="33" t="s">
        <v>108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>
        <v>1</v>
      </c>
      <c r="AC55" s="13"/>
      <c r="AD55" s="13"/>
      <c r="AE55" s="13"/>
      <c r="AF55" s="13"/>
      <c r="AG55" s="13">
        <v>1</v>
      </c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W55" s="33"/>
      <c r="AX55" s="38"/>
    </row>
    <row r="56" spans="1:50" ht="14.1" customHeight="1" x14ac:dyDescent="0.3">
      <c r="A56" s="12" t="s">
        <v>45</v>
      </c>
      <c r="B56" s="16"/>
      <c r="C56" s="16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>
        <v>2</v>
      </c>
      <c r="X56" s="13"/>
      <c r="Y56" s="13">
        <v>10</v>
      </c>
      <c r="Z56" s="13"/>
      <c r="AA56" s="13"/>
      <c r="AB56" s="13"/>
      <c r="AC56" s="13"/>
      <c r="AD56" s="13"/>
      <c r="AE56" s="13"/>
      <c r="AF56" s="13"/>
      <c r="AG56" s="13">
        <v>166</v>
      </c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W56" s="12" t="s">
        <v>46</v>
      </c>
    </row>
    <row r="57" spans="1:50" x14ac:dyDescent="0.3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N57" s="19"/>
      <c r="O57" s="19"/>
      <c r="P57" s="19"/>
    </row>
    <row r="58" spans="1:50" ht="15.6" x14ac:dyDescent="0.3">
      <c r="A58" s="21" t="s">
        <v>47</v>
      </c>
      <c r="B58" s="22"/>
      <c r="C58" s="22"/>
      <c r="D58" s="22"/>
      <c r="E58" s="19"/>
      <c r="F58" s="19"/>
      <c r="G58" s="19"/>
      <c r="H58" s="19"/>
      <c r="I58" s="19"/>
      <c r="J58" s="19"/>
      <c r="K58" s="19"/>
      <c r="L58" s="19"/>
      <c r="N58" s="19"/>
      <c r="O58" s="19"/>
      <c r="P58" s="19"/>
    </row>
    <row r="59" spans="1:50" x14ac:dyDescent="0.3">
      <c r="A59" s="13" t="s">
        <v>48</v>
      </c>
      <c r="B59" s="13"/>
      <c r="C59" s="13"/>
      <c r="D59" s="13">
        <v>2</v>
      </c>
      <c r="E59" s="13"/>
      <c r="F59" s="13"/>
      <c r="G59" s="13"/>
      <c r="H59" s="13">
        <v>2</v>
      </c>
      <c r="I59" s="13">
        <v>2</v>
      </c>
      <c r="J59" s="13">
        <v>2</v>
      </c>
      <c r="K59" s="13">
        <v>2</v>
      </c>
      <c r="L59" s="13">
        <v>2</v>
      </c>
      <c r="M59" s="13"/>
      <c r="N59" s="13">
        <v>2</v>
      </c>
      <c r="O59" s="13"/>
      <c r="P59" s="13">
        <v>2</v>
      </c>
      <c r="Q59" s="13"/>
      <c r="R59" s="13"/>
      <c r="S59" s="13"/>
      <c r="T59" s="13"/>
      <c r="U59" s="13">
        <v>2</v>
      </c>
      <c r="V59" s="13">
        <v>1</v>
      </c>
      <c r="W59" s="13"/>
      <c r="X59" s="13"/>
      <c r="Y59" s="13"/>
      <c r="Z59" s="13"/>
      <c r="AA59" s="13"/>
      <c r="AB59" s="13">
        <v>1</v>
      </c>
      <c r="AC59" s="13">
        <v>2</v>
      </c>
      <c r="AD59" s="13">
        <v>2</v>
      </c>
      <c r="AE59" s="13"/>
      <c r="AF59" s="13"/>
      <c r="AG59" s="13">
        <v>2</v>
      </c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</row>
    <row r="60" spans="1:50" s="6" customFormat="1" x14ac:dyDescent="0.3">
      <c r="A60" s="13" t="s">
        <v>18</v>
      </c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>
        <v>1</v>
      </c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</row>
    <row r="61" spans="1:50" x14ac:dyDescent="0.3">
      <c r="A61" s="13" t="s">
        <v>20</v>
      </c>
      <c r="B61" s="13"/>
      <c r="C61" s="13"/>
      <c r="D61" s="13"/>
      <c r="E61" s="13"/>
      <c r="F61" s="13"/>
      <c r="G61" s="13"/>
      <c r="H61" s="13"/>
      <c r="I61" s="13"/>
      <c r="J61" s="13">
        <v>1</v>
      </c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>
        <v>2</v>
      </c>
      <c r="V61" s="13"/>
      <c r="W61" s="13"/>
      <c r="X61" s="13"/>
      <c r="Y61" s="13"/>
      <c r="Z61" s="13"/>
      <c r="AA61" s="13"/>
      <c r="AB61" s="13">
        <v>1</v>
      </c>
      <c r="AC61" s="13"/>
      <c r="AD61" s="13"/>
      <c r="AE61" s="13"/>
      <c r="AF61" s="13"/>
      <c r="AG61" s="13"/>
      <c r="AH61" s="13">
        <v>1</v>
      </c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</row>
    <row r="62" spans="1:50" x14ac:dyDescent="0.3">
      <c r="A62" s="13" t="s">
        <v>10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>
        <v>1</v>
      </c>
      <c r="Q62" s="13"/>
      <c r="R62" s="13">
        <v>2</v>
      </c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>
        <v>1</v>
      </c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</row>
    <row r="63" spans="1:50" s="6" customFormat="1" x14ac:dyDescent="0.3">
      <c r="A63" s="13" t="s">
        <v>67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>
        <v>15</v>
      </c>
      <c r="AC63" s="13"/>
      <c r="AD63" s="13"/>
      <c r="AE63" s="13"/>
      <c r="AF63" s="13"/>
      <c r="AG63" s="13">
        <v>10</v>
      </c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</row>
    <row r="64" spans="1:50" x14ac:dyDescent="0.3">
      <c r="A64" s="13" t="s">
        <v>43</v>
      </c>
      <c r="B64" s="13"/>
      <c r="C64" s="13"/>
      <c r="D64" s="13">
        <v>6</v>
      </c>
      <c r="E64" s="13"/>
      <c r="F64" s="13"/>
      <c r="G64" s="13"/>
      <c r="H64" s="13"/>
      <c r="I64" s="13"/>
      <c r="J64" s="13">
        <v>4</v>
      </c>
      <c r="K64" s="13"/>
      <c r="L64" s="13"/>
      <c r="M64" s="13"/>
      <c r="N64" s="13"/>
      <c r="O64" s="13"/>
      <c r="P64" s="13"/>
      <c r="Q64" s="13">
        <v>2</v>
      </c>
      <c r="R64" s="13">
        <v>2</v>
      </c>
      <c r="S64" s="13"/>
      <c r="T64" s="13"/>
      <c r="U64" s="13"/>
      <c r="V64" s="13"/>
      <c r="W64" s="13"/>
      <c r="X64" s="13"/>
      <c r="Y64" s="13">
        <v>4</v>
      </c>
      <c r="Z64" s="13"/>
      <c r="AA64" s="13"/>
      <c r="AB64" s="13"/>
      <c r="AC64" s="13">
        <v>2</v>
      </c>
      <c r="AD64" s="13">
        <v>3</v>
      </c>
      <c r="AE64" s="13"/>
      <c r="AF64" s="13"/>
      <c r="AG64" s="13">
        <v>2</v>
      </c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</row>
    <row r="65" spans="1:48" x14ac:dyDescent="0.3">
      <c r="A65" s="13" t="s">
        <v>8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</row>
    <row r="66" spans="1:48" s="6" customFormat="1" x14ac:dyDescent="0.3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</row>
    <row r="68" spans="1:48" ht="25.8" x14ac:dyDescent="0.5">
      <c r="A68" s="23" t="s">
        <v>49</v>
      </c>
      <c r="B68" s="23"/>
      <c r="C68" s="23"/>
      <c r="D68" s="23">
        <v>1</v>
      </c>
      <c r="E68" s="23"/>
      <c r="F68" s="23">
        <v>3</v>
      </c>
      <c r="G68" s="23"/>
      <c r="H68" s="23">
        <v>1</v>
      </c>
      <c r="I68" s="23">
        <v>3</v>
      </c>
      <c r="J68" s="23">
        <v>1</v>
      </c>
      <c r="K68" s="23">
        <v>2</v>
      </c>
      <c r="L68" s="23">
        <v>22</v>
      </c>
      <c r="M68" s="27">
        <v>7</v>
      </c>
      <c r="N68" s="23">
        <v>7</v>
      </c>
      <c r="O68" s="23">
        <v>1</v>
      </c>
      <c r="P68" s="23">
        <v>5</v>
      </c>
      <c r="Q68" s="27">
        <v>7</v>
      </c>
      <c r="R68" s="27">
        <v>5</v>
      </c>
      <c r="S68" s="27">
        <v>3</v>
      </c>
      <c r="T68" s="27"/>
      <c r="U68" s="27">
        <v>4</v>
      </c>
      <c r="V68" s="27">
        <v>8</v>
      </c>
      <c r="W68" s="27">
        <v>1</v>
      </c>
      <c r="X68" s="27"/>
      <c r="Y68" s="27">
        <v>9</v>
      </c>
      <c r="Z68" s="27">
        <v>22</v>
      </c>
      <c r="AA68" s="27">
        <v>6</v>
      </c>
      <c r="AB68" s="27">
        <v>2</v>
      </c>
      <c r="AC68" s="27">
        <v>9</v>
      </c>
      <c r="AD68" s="27">
        <v>10</v>
      </c>
      <c r="AE68" s="27"/>
      <c r="AF68" s="27"/>
      <c r="AG68" s="27">
        <v>3</v>
      </c>
      <c r="AH68" s="27">
        <v>50</v>
      </c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4">
        <f>SUM(B68:AU68)</f>
        <v>192</v>
      </c>
    </row>
  </sheetData>
  <sortState xmlns:xlrd2="http://schemas.microsoft.com/office/spreadsheetml/2017/richdata2" ref="A6:AZ23">
    <sortCondition descending="1" ref="AV6:AV23"/>
  </sortState>
  <mergeCells count="4">
    <mergeCell ref="A1:K1"/>
    <mergeCell ref="AV3:AV5"/>
    <mergeCell ref="B34:D34"/>
    <mergeCell ref="A33:K33"/>
  </mergeCells>
  <pageMargins left="0.17777777777777801" right="4.9305555555555602E-2" top="0.13888888888888901" bottom="0.17777777777777801" header="0.51180555555555496" footer="0.51180555555555496"/>
  <pageSetup paperSize="8" scale="95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Full1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uibadmin</dc:creator>
  <cp:lastModifiedBy>Emilio Valbuena-Ureña</cp:lastModifiedBy>
  <cp:revision>1</cp:revision>
  <cp:lastPrinted>2021-10-03T08:02:21Z</cp:lastPrinted>
  <dcterms:created xsi:type="dcterms:W3CDTF">2015-12-17T15:03:30Z</dcterms:created>
  <dcterms:modified xsi:type="dcterms:W3CDTF">2021-10-04T17:49:48Z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