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Full1" sheetId="1" r:id="rId1"/>
    <sheet name="Full2" sheetId="2" r:id="rId2"/>
    <sheet name="Full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Q28" i="1" l="1"/>
  <c r="AR28" i="1"/>
  <c r="AU28" i="1"/>
  <c r="AQ26" i="1"/>
  <c r="AR26" i="1"/>
  <c r="AU26" i="1"/>
  <c r="AP28" i="1" l="1"/>
  <c r="AM26" i="1"/>
  <c r="AM28" i="1" s="1"/>
  <c r="AO26" i="1"/>
  <c r="AO28" i="1" s="1"/>
  <c r="AP26" i="1"/>
  <c r="AF26" i="1" l="1"/>
  <c r="AX6" i="1" l="1"/>
  <c r="AF28" i="1"/>
  <c r="AG26" i="1"/>
  <c r="AG28" i="1" s="1"/>
  <c r="AH26" i="1"/>
  <c r="AH28" i="1" s="1"/>
  <c r="AI26" i="1"/>
  <c r="AI28" i="1" s="1"/>
  <c r="AJ26" i="1"/>
  <c r="AJ28" i="1" s="1"/>
  <c r="AK26" i="1"/>
  <c r="AK28" i="1" s="1"/>
  <c r="AL26" i="1"/>
  <c r="AL28" i="1" s="1"/>
  <c r="AE26" i="1" l="1"/>
  <c r="AE28" i="1" s="1"/>
  <c r="AD26" i="1" l="1"/>
  <c r="AD28" i="1" s="1"/>
  <c r="AC26" i="1"/>
  <c r="AC28" i="1" s="1"/>
  <c r="AB26" i="1" l="1"/>
  <c r="AB28" i="1" s="1"/>
  <c r="AA26" i="1"/>
  <c r="AA28" i="1" s="1"/>
  <c r="Y26" i="1" l="1"/>
  <c r="Y28" i="1" s="1"/>
  <c r="AX8" i="1" l="1"/>
  <c r="AX7" i="1"/>
  <c r="AX11" i="1"/>
  <c r="AX13" i="1"/>
  <c r="AX16" i="1"/>
  <c r="AX14" i="1"/>
  <c r="AX12" i="1"/>
  <c r="AX17" i="1"/>
  <c r="AX15" i="1"/>
  <c r="AX23" i="1"/>
  <c r="AX20" i="1"/>
  <c r="AX9" i="1"/>
  <c r="AX19" i="1"/>
  <c r="AX18" i="1"/>
  <c r="AX21" i="1"/>
  <c r="AX22" i="1"/>
  <c r="AX25" i="1"/>
  <c r="C26" i="1"/>
  <c r="C28" i="1" s="1"/>
  <c r="D26" i="1"/>
  <c r="D28" i="1" s="1"/>
  <c r="E26" i="1"/>
  <c r="E28" i="1" s="1"/>
  <c r="F26" i="1"/>
  <c r="F28" i="1" s="1"/>
  <c r="G26" i="1"/>
  <c r="G28" i="1" s="1"/>
  <c r="H26" i="1"/>
  <c r="H28" i="1" s="1"/>
  <c r="I26" i="1"/>
  <c r="I28" i="1" s="1"/>
  <c r="J26" i="1"/>
  <c r="J28" i="1" s="1"/>
  <c r="K26" i="1"/>
  <c r="K28" i="1" s="1"/>
  <c r="L26" i="1"/>
  <c r="L28" i="1" s="1"/>
  <c r="M26" i="1"/>
  <c r="M28" i="1" s="1"/>
  <c r="N26" i="1"/>
  <c r="N28" i="1" s="1"/>
  <c r="O26" i="1"/>
  <c r="O28" i="1" s="1"/>
  <c r="P26" i="1"/>
  <c r="P28" i="1" s="1"/>
  <c r="Q26" i="1"/>
  <c r="Q28" i="1" s="1"/>
  <c r="R26" i="1"/>
  <c r="R28" i="1" s="1"/>
  <c r="T26" i="1"/>
  <c r="T28" i="1" s="1"/>
  <c r="U26" i="1"/>
  <c r="U28" i="1" s="1"/>
  <c r="V26" i="1"/>
  <c r="V28" i="1" s="1"/>
  <c r="W26" i="1"/>
  <c r="W28" i="1" s="1"/>
  <c r="X26" i="1"/>
  <c r="X28" i="1" s="1"/>
  <c r="Z26" i="1"/>
  <c r="Z28" i="1" s="1"/>
  <c r="B26" i="1"/>
  <c r="AP29" i="1" l="1"/>
  <c r="AO29" i="1"/>
  <c r="AM29" i="1"/>
  <c r="AL29" i="1"/>
  <c r="AH29" i="1"/>
  <c r="AG29" i="1"/>
  <c r="AF29" i="1"/>
  <c r="AK29" i="1"/>
  <c r="AJ29" i="1"/>
  <c r="AI29" i="1"/>
  <c r="AE29" i="1"/>
  <c r="AX26" i="1"/>
  <c r="AC29" i="1"/>
  <c r="AD29" i="1"/>
  <c r="AA29" i="1"/>
  <c r="W29" i="1"/>
  <c r="S29" i="1"/>
  <c r="O29" i="1"/>
  <c r="K29" i="1"/>
  <c r="G29" i="1"/>
  <c r="C29" i="1"/>
  <c r="AB29" i="1"/>
  <c r="Z29" i="1"/>
  <c r="V29" i="1"/>
  <c r="R29" i="1"/>
  <c r="N29" i="1"/>
  <c r="J29" i="1"/>
  <c r="F29" i="1"/>
  <c r="Y29" i="1"/>
  <c r="U29" i="1"/>
  <c r="Q29" i="1"/>
  <c r="M29" i="1"/>
  <c r="I29" i="1"/>
  <c r="E29" i="1"/>
  <c r="X29" i="1"/>
  <c r="T29" i="1"/>
  <c r="P29" i="1"/>
  <c r="L29" i="1"/>
  <c r="H29" i="1"/>
  <c r="D29" i="1"/>
  <c r="AX47" i="1"/>
  <c r="AX27" i="1"/>
  <c r="AX10" i="1"/>
  <c r="AX28" i="1" l="1"/>
  <c r="B28" i="1"/>
</calcChain>
</file>

<file path=xl/sharedStrings.xml><?xml version="1.0" encoding="utf-8"?>
<sst xmlns="http://schemas.openxmlformats.org/spreadsheetml/2006/main" count="182" uniqueCount="95">
  <si>
    <t>Migració Canòpolis 2018</t>
  </si>
  <si>
    <t>Setembre</t>
  </si>
  <si>
    <t>total</t>
  </si>
  <si>
    <t>Observador</t>
  </si>
  <si>
    <t>Rodri-Carles</t>
  </si>
  <si>
    <t>Carles-Joan</t>
  </si>
  <si>
    <t>Joan-Rodri</t>
  </si>
  <si>
    <t>Joan</t>
  </si>
  <si>
    <t>Joan-Nat</t>
  </si>
  <si>
    <t>Carles</t>
  </si>
  <si>
    <t>Espècie             Vent</t>
  </si>
  <si>
    <t>SE</t>
  </si>
  <si>
    <t>S</t>
  </si>
  <si>
    <t>Circus aeruginosus</t>
  </si>
  <si>
    <t>Arpella vulgar</t>
  </si>
  <si>
    <t>Accipiter nisus</t>
  </si>
  <si>
    <t>Esparver vulgar</t>
  </si>
  <si>
    <t>Falco tinnunculus</t>
  </si>
  <si>
    <t>Xoriguer comú</t>
  </si>
  <si>
    <t>Falco subbuteo</t>
  </si>
  <si>
    <t>Falcó mostatxut</t>
  </si>
  <si>
    <t>Circus pygargus</t>
  </si>
  <si>
    <t>Esparver cendrós</t>
  </si>
  <si>
    <t>Pernis apivorus</t>
  </si>
  <si>
    <t>Aligot vesper</t>
  </si>
  <si>
    <t>Circaetus gallicus</t>
  </si>
  <si>
    <t>Àliga marcenca</t>
  </si>
  <si>
    <t>Falco peregrinus</t>
  </si>
  <si>
    <t>Falcó pelegrí</t>
  </si>
  <si>
    <t>Accipiter gentilis</t>
  </si>
  <si>
    <t>Astor</t>
  </si>
  <si>
    <t>Pandion haliaetus</t>
  </si>
  <si>
    <t>Àliga pescadora</t>
  </si>
  <si>
    <t>Buteo buteo</t>
  </si>
  <si>
    <t>Aligot comú</t>
  </si>
  <si>
    <t>Neophron percnocterus</t>
  </si>
  <si>
    <t>Aufrany</t>
  </si>
  <si>
    <t>Circus macrorus</t>
  </si>
  <si>
    <t>Arpella pàl·lida russa</t>
  </si>
  <si>
    <t>no identificat</t>
  </si>
  <si>
    <t>Total</t>
  </si>
  <si>
    <t>durada cens (min.)</t>
  </si>
  <si>
    <t>Freqüencia pas (ocell/h.)</t>
  </si>
  <si>
    <t>altres espècies</t>
  </si>
  <si>
    <t>Merops apiaster</t>
  </si>
  <si>
    <t>&gt;20</t>
  </si>
  <si>
    <t>&gt;250</t>
  </si>
  <si>
    <t>&gt;25</t>
  </si>
  <si>
    <t>&gt;300</t>
  </si>
  <si>
    <t>&gt;50</t>
  </si>
  <si>
    <t>&gt;150</t>
  </si>
  <si>
    <t>Abellerol</t>
  </si>
  <si>
    <t>Apus melba</t>
  </si>
  <si>
    <t>&gt;200</t>
  </si>
  <si>
    <t>&gt;100</t>
  </si>
  <si>
    <t>Ballester</t>
  </si>
  <si>
    <t>Ciconia nigra</t>
  </si>
  <si>
    <t>Cigonya negre</t>
  </si>
  <si>
    <t>Phalacrocorax carbo</t>
  </si>
  <si>
    <t>Corb marí gros</t>
  </si>
  <si>
    <t>Corvus corax</t>
  </si>
  <si>
    <t>Corb</t>
  </si>
  <si>
    <t>Columba palumbus</t>
  </si>
  <si>
    <t>Tudó</t>
  </si>
  <si>
    <t>no migrant</t>
  </si>
  <si>
    <t>Aquila fasciata</t>
  </si>
  <si>
    <t>Participants</t>
  </si>
  <si>
    <t>Falco eleonorae</t>
  </si>
  <si>
    <t>Falcó de la reina</t>
  </si>
  <si>
    <t>Àguila calçada</t>
  </si>
  <si>
    <t>Milà negre</t>
  </si>
  <si>
    <t>Milvus migrans</t>
  </si>
  <si>
    <t>Hieraaetus pennatus</t>
  </si>
  <si>
    <t>&gt;750</t>
  </si>
  <si>
    <t>Milvus milvus</t>
  </si>
  <si>
    <t>Milà reial</t>
  </si>
  <si>
    <t>E</t>
  </si>
  <si>
    <t>Arpella pàl·lida</t>
  </si>
  <si>
    <t>Joan - Nat</t>
  </si>
  <si>
    <t>&gt;1000</t>
  </si>
  <si>
    <t>Elias</t>
  </si>
  <si>
    <t>Joan-Calaf</t>
  </si>
  <si>
    <t>NE</t>
  </si>
  <si>
    <t>Rodri</t>
  </si>
  <si>
    <t>Joan-Rafa</t>
  </si>
  <si>
    <t>acumulat</t>
  </si>
  <si>
    <t>Calaf-Fèlix</t>
  </si>
  <si>
    <t>Calaf-Toni-Elias</t>
  </si>
  <si>
    <t>Octubre</t>
  </si>
  <si>
    <t>Rodri -Elías</t>
  </si>
  <si>
    <t>Aquila Fasciata</t>
  </si>
  <si>
    <t>Àliga cuabarrada</t>
  </si>
  <si>
    <t>Circus cyaneus</t>
  </si>
  <si>
    <t>Freqüència pas (ocells/h.)</t>
  </si>
  <si>
    <t>Calaf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</si>
</sst>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;@"/>
    <numFmt numFmtId="165" formatCode="0.0"/>
  </numFmts>
  <fonts count="13" x14ac:knownFonts="1">
    <font>
      <sz val="11"/>
      <color rgb="FF000000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0021"/>
        <bgColor rgb="FF800000"/>
      </patternFill>
    </fill>
    <fill>
      <patternFill patternType="solid">
        <fgColor rgb="FFFAC090"/>
        <bgColor rgb="FFC4BD97"/>
      </patternFill>
    </fill>
    <fill>
      <patternFill patternType="solid">
        <fgColor rgb="FFC6D9F1"/>
        <bgColor rgb="FF99CCFF"/>
      </patternFill>
    </fill>
    <fill>
      <patternFill patternType="solid">
        <fgColor rgb="FFE46C0A"/>
        <bgColor rgb="FFDC853E"/>
      </patternFill>
    </fill>
    <fill>
      <patternFill patternType="solid">
        <fgColor rgb="FF948A54"/>
        <bgColor rgb="FF878787"/>
      </patternFill>
    </fill>
    <fill>
      <patternFill patternType="solid">
        <fgColor rgb="FFC4BD97"/>
        <bgColor rgb="FFFAC09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8A6C"/>
        <bgColor rgb="FFC4BD97"/>
      </patternFill>
    </fill>
    <fill>
      <patternFill patternType="solid">
        <fgColor rgb="FF9A3300"/>
        <bgColor rgb="FF800000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horizontal="center" vertical="center" textRotation="90"/>
    </xf>
    <xf numFmtId="0" fontId="0" fillId="0" borderId="0" xfId="0"/>
    <xf numFmtId="0" fontId="0" fillId="0" borderId="2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ont="1" applyFill="1" applyBorder="1"/>
    <xf numFmtId="0" fontId="0" fillId="0" borderId="2" xfId="0" applyBorder="1"/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Font="1" applyBorder="1"/>
    <xf numFmtId="0" fontId="6" fillId="0" borderId="2" xfId="0" applyFont="1" applyBorder="1"/>
    <xf numFmtId="0" fontId="5" fillId="0" borderId="2" xfId="0" applyFont="1" applyBorder="1"/>
    <xf numFmtId="0" fontId="0" fillId="0" borderId="0" xfId="0" applyBorder="1"/>
    <xf numFmtId="0" fontId="4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0" xfId="0" applyFont="1" applyBorder="1"/>
    <xf numFmtId="0" fontId="5" fillId="0" borderId="2" xfId="0" applyFont="1" applyBorder="1"/>
    <xf numFmtId="0" fontId="8" fillId="0" borderId="2" xfId="0" applyFont="1" applyBorder="1"/>
    <xf numFmtId="0" fontId="3" fillId="6" borderId="0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 textRotation="90"/>
    </xf>
    <xf numFmtId="0" fontId="1" fillId="0" borderId="0" xfId="0" applyFont="1" applyBorder="1" applyAlignment="1">
      <alignment vertical="center"/>
    </xf>
    <xf numFmtId="164" fontId="0" fillId="0" borderId="2" xfId="0" applyNumberFormat="1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/>
    <xf numFmtId="0" fontId="2" fillId="2" borderId="1" xfId="0" applyFont="1" applyFill="1" applyBorder="1" applyAlignment="1">
      <alignment vertical="center"/>
    </xf>
    <xf numFmtId="165" fontId="5" fillId="0" borderId="2" xfId="0" applyNumberFormat="1" applyFont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9" fillId="0" borderId="2" xfId="0" applyFont="1" applyBorder="1"/>
    <xf numFmtId="0" fontId="10" fillId="0" borderId="2" xfId="0" applyFont="1" applyBorder="1"/>
    <xf numFmtId="0" fontId="0" fillId="8" borderId="2" xfId="0" applyNumberFormat="1" applyFill="1" applyBorder="1" applyAlignment="1">
      <alignment horizontal="center" vertical="center" textRotation="90"/>
    </xf>
    <xf numFmtId="0" fontId="0" fillId="9" borderId="2" xfId="0" applyNumberFormat="1" applyFill="1" applyBorder="1" applyAlignment="1">
      <alignment horizontal="center" vertical="center" textRotation="90"/>
    </xf>
    <xf numFmtId="0" fontId="0" fillId="10" borderId="2" xfId="0" applyFill="1" applyBorder="1" applyAlignment="1">
      <alignment horizontal="center" vertical="center" textRotation="90"/>
    </xf>
    <xf numFmtId="0" fontId="3" fillId="11" borderId="1" xfId="0" applyFont="1" applyFill="1" applyBorder="1" applyAlignment="1">
      <alignment vertical="center"/>
    </xf>
    <xf numFmtId="0" fontId="0" fillId="0" borderId="5" xfId="0" applyBorder="1"/>
    <xf numFmtId="0" fontId="0" fillId="0" borderId="4" xfId="0" applyBorder="1"/>
    <xf numFmtId="0" fontId="0" fillId="12" borderId="2" xfId="0" applyNumberFormat="1" applyFill="1" applyBorder="1" applyAlignment="1">
      <alignment horizontal="center" vertical="center" textRotation="90"/>
    </xf>
    <xf numFmtId="0" fontId="0" fillId="12" borderId="6" xfId="0" applyNumberFormat="1" applyFill="1" applyBorder="1" applyAlignment="1">
      <alignment horizontal="center" vertical="center" textRotation="90"/>
    </xf>
    <xf numFmtId="165" fontId="11" fillId="0" borderId="2" xfId="0" applyNumberFormat="1" applyFont="1" applyBorder="1"/>
    <xf numFmtId="165" fontId="12" fillId="0" borderId="2" xfId="0" applyNumberFormat="1" applyFont="1" applyBorder="1"/>
    <xf numFmtId="1" fontId="11" fillId="0" borderId="2" xfId="0" applyNumberFormat="1" applyFont="1" applyBorder="1"/>
    <xf numFmtId="0" fontId="0" fillId="12" borderId="5" xfId="0" applyNumberFormat="1" applyFill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8AA64F"/>
      <rgbColor rgb="FF800080"/>
      <rgbColor rgb="FF4F81BD"/>
      <rgbColor rgb="FFC4B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4672A8"/>
      <rgbColor rgb="FF33CCCC"/>
      <rgbColor rgb="FF99CC00"/>
      <rgbColor rgb="FFFFCC00"/>
      <rgbColor rgb="FFFF9900"/>
      <rgbColor rgb="FFE46C0A"/>
      <rgbColor rgb="FF725990"/>
      <rgbColor rgb="FF948A54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A3300"/>
      <color rgb="FFEA8A6C"/>
      <color rgb="FF6823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c:style val="2"/>
  <c:chart>
    <c:title>
      <c:tx>
        <c:rich>
          <a:bodyPr rot="0"/>
          <a:lstStyle/>
          <a:p>
            <a:pPr>
              <a:defRPr sz="2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a-ES" sz="2800" b="1" strike="noStrike" spc="-1">
                <a:solidFill>
                  <a:srgbClr val="000000"/>
                </a:solidFill>
                <a:latin typeface="Calibri"/>
              </a:rPr>
              <a:t>Migració Canòpolis 2018</a:t>
            </a:r>
          </a:p>
        </c:rich>
      </c:tx>
      <c:layout>
        <c:manualLayout>
          <c:xMode val="edge"/>
          <c:yMode val="edge"/>
          <c:x val="0.26015693751833402"/>
          <c:y val="9.6233992574069893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8.6674273124286896E-2"/>
          <c:y val="0.10117843943936999"/>
          <c:w val="0.89503088484085502"/>
          <c:h val="0.6965344118262319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Full1!$AY$6:$AY$23</c:f>
              <c:strCache>
                <c:ptCount val="18"/>
                <c:pt idx="0">
                  <c:v>Aligot vesper</c:v>
                </c:pt>
                <c:pt idx="1">
                  <c:v>Xoriguer comú</c:v>
                </c:pt>
                <c:pt idx="2">
                  <c:v>Esparver vulgar</c:v>
                </c:pt>
                <c:pt idx="3">
                  <c:v>Àguila calçada</c:v>
                </c:pt>
                <c:pt idx="4">
                  <c:v>Arpella vulgar</c:v>
                </c:pt>
                <c:pt idx="5">
                  <c:v>Falcó mostatxut</c:v>
                </c:pt>
                <c:pt idx="6">
                  <c:v>Astor</c:v>
                </c:pt>
                <c:pt idx="7">
                  <c:v>Esparver cendrós</c:v>
                </c:pt>
                <c:pt idx="8">
                  <c:v>Falcó pelegrí</c:v>
                </c:pt>
                <c:pt idx="9">
                  <c:v>Aligot comú</c:v>
                </c:pt>
                <c:pt idx="10">
                  <c:v>Àliga marcenca</c:v>
                </c:pt>
                <c:pt idx="11">
                  <c:v>Àliga pescadora</c:v>
                </c:pt>
                <c:pt idx="12">
                  <c:v>Milà reial</c:v>
                </c:pt>
                <c:pt idx="13">
                  <c:v>Milà negre</c:v>
                </c:pt>
                <c:pt idx="14">
                  <c:v>Falcó de la reina</c:v>
                </c:pt>
                <c:pt idx="15">
                  <c:v>Arpella pàl·lida</c:v>
                </c:pt>
                <c:pt idx="16">
                  <c:v>Arpella pàl·lida russa</c:v>
                </c:pt>
                <c:pt idx="17">
                  <c:v>Aufrany</c:v>
                </c:pt>
              </c:strCache>
            </c:strRef>
          </c:cat>
          <c:val>
            <c:numRef>
              <c:f>Full1!$AX$6:$AX$23</c:f>
              <c:numCache>
                <c:formatCode>General</c:formatCode>
                <c:ptCount val="18"/>
                <c:pt idx="0">
                  <c:v>357</c:v>
                </c:pt>
                <c:pt idx="1">
                  <c:v>344</c:v>
                </c:pt>
                <c:pt idx="2">
                  <c:v>215</c:v>
                </c:pt>
                <c:pt idx="3">
                  <c:v>209</c:v>
                </c:pt>
                <c:pt idx="4">
                  <c:v>62</c:v>
                </c:pt>
                <c:pt idx="5">
                  <c:v>34</c:v>
                </c:pt>
                <c:pt idx="6">
                  <c:v>27</c:v>
                </c:pt>
                <c:pt idx="7">
                  <c:v>19</c:v>
                </c:pt>
                <c:pt idx="8">
                  <c:v>14</c:v>
                </c:pt>
                <c:pt idx="9">
                  <c:v>13</c:v>
                </c:pt>
                <c:pt idx="10">
                  <c:v>11</c:v>
                </c:pt>
                <c:pt idx="11">
                  <c:v>9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301184"/>
        <c:axId val="220302720"/>
        <c:axId val="0"/>
      </c:bar3DChart>
      <c:catAx>
        <c:axId val="2203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220302720"/>
        <c:crosses val="autoZero"/>
        <c:auto val="1"/>
        <c:lblAlgn val="ctr"/>
        <c:lblOffset val="100"/>
        <c:noMultiLvlLbl val="1"/>
      </c:catAx>
      <c:valAx>
        <c:axId val="22030272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ca-ES" sz="1000" b="1" strike="noStrike" spc="-1">
                    <a:solidFill>
                      <a:srgbClr val="000000"/>
                    </a:solidFill>
                    <a:latin typeface="Calibri"/>
                  </a:rPr>
                  <a:t>Nº d'individus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220301184"/>
        <c:crosses val="autoZero"/>
        <c:crossBetween val="between"/>
      </c:valAx>
      <c:spPr>
        <a:noFill/>
        <a:ln w="9360">
          <a:solidFill>
            <a:srgbClr val="878787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Full1!$A$28</c:f>
              <c:strCache>
                <c:ptCount val="1"/>
                <c:pt idx="0">
                  <c:v>Freqüencia pas (ocell/h.)</c:v>
                </c:pt>
              </c:strCache>
            </c:strRef>
          </c:tx>
          <c:invertIfNegative val="0"/>
          <c:cat>
            <c:multiLvlStrRef>
              <c:f>Full1!$B$2:$AU$3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3">
                    <c:v>Setembre</c:v>
                  </c:pt>
                  <c:pt idx="31">
                    <c:v>Octubre</c:v>
                  </c:pt>
                </c:lvl>
              </c:multiLvlStrCache>
            </c:multiLvlStrRef>
          </c:cat>
          <c:val>
            <c:numRef>
              <c:f>Full1!$B$28:$AU$28</c:f>
              <c:numCache>
                <c:formatCode>General</c:formatCode>
                <c:ptCount val="46"/>
                <c:pt idx="0">
                  <c:v>2.75</c:v>
                </c:pt>
                <c:pt idx="1">
                  <c:v>1.7777777777777779</c:v>
                </c:pt>
                <c:pt idx="2">
                  <c:v>1.8947368421052633</c:v>
                </c:pt>
                <c:pt idx="3">
                  <c:v>2.25</c:v>
                </c:pt>
                <c:pt idx="4">
                  <c:v>1.5</c:v>
                </c:pt>
                <c:pt idx="5">
                  <c:v>2.75</c:v>
                </c:pt>
                <c:pt idx="6">
                  <c:v>0.66666666666666674</c:v>
                </c:pt>
                <c:pt idx="7">
                  <c:v>3.1428571428571428</c:v>
                </c:pt>
                <c:pt idx="8">
                  <c:v>4</c:v>
                </c:pt>
                <c:pt idx="9">
                  <c:v>3.5</c:v>
                </c:pt>
                <c:pt idx="10">
                  <c:v>1.2</c:v>
                </c:pt>
                <c:pt idx="11">
                  <c:v>13.555555555555555</c:v>
                </c:pt>
                <c:pt idx="12">
                  <c:v>6</c:v>
                </c:pt>
                <c:pt idx="13">
                  <c:v>11.555555555555555</c:v>
                </c:pt>
                <c:pt idx="14">
                  <c:v>2.6</c:v>
                </c:pt>
                <c:pt idx="15">
                  <c:v>19.25</c:v>
                </c:pt>
                <c:pt idx="16">
                  <c:v>17.333333333333332</c:v>
                </c:pt>
                <c:pt idx="18">
                  <c:v>12.428571428571429</c:v>
                </c:pt>
                <c:pt idx="19">
                  <c:v>20.727272727272727</c:v>
                </c:pt>
                <c:pt idx="20">
                  <c:v>25.5</c:v>
                </c:pt>
                <c:pt idx="21">
                  <c:v>20.285714285714288</c:v>
                </c:pt>
                <c:pt idx="22">
                  <c:v>13.142857142857142</c:v>
                </c:pt>
                <c:pt idx="23">
                  <c:v>8</c:v>
                </c:pt>
                <c:pt idx="24">
                  <c:v>9.75</c:v>
                </c:pt>
                <c:pt idx="25">
                  <c:v>0.95238095238095233</c:v>
                </c:pt>
                <c:pt idx="26">
                  <c:v>1.4000000000000001</c:v>
                </c:pt>
                <c:pt idx="27">
                  <c:v>2.2000000000000002</c:v>
                </c:pt>
                <c:pt idx="28">
                  <c:v>18</c:v>
                </c:pt>
                <c:pt idx="29">
                  <c:v>13.714285714285714</c:v>
                </c:pt>
                <c:pt idx="30">
                  <c:v>2.6</c:v>
                </c:pt>
                <c:pt idx="31">
                  <c:v>4</c:v>
                </c:pt>
                <c:pt idx="32">
                  <c:v>9.1428571428571441</c:v>
                </c:pt>
                <c:pt idx="33">
                  <c:v>6.8</c:v>
                </c:pt>
                <c:pt idx="34">
                  <c:v>9.0909090909090917</c:v>
                </c:pt>
                <c:pt idx="35">
                  <c:v>6.8571428571428568</c:v>
                </c:pt>
                <c:pt idx="36">
                  <c:v>4.3448275862068968</c:v>
                </c:pt>
                <c:pt idx="37">
                  <c:v>1.8947368421052633</c:v>
                </c:pt>
                <c:pt idx="39">
                  <c:v>4.4210526315789469</c:v>
                </c:pt>
                <c:pt idx="40">
                  <c:v>4.0754716981132075</c:v>
                </c:pt>
                <c:pt idx="41">
                  <c:v>17.636363636363637</c:v>
                </c:pt>
                <c:pt idx="42">
                  <c:v>1.0285714285714287</c:v>
                </c:pt>
                <c:pt idx="45">
                  <c:v>1.0714285714285714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581312"/>
        <c:axId val="221582848"/>
      </c:barChart>
      <c:catAx>
        <c:axId val="22158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21582848"/>
        <c:crosses val="autoZero"/>
        <c:auto val="1"/>
        <c:lblAlgn val="ctr"/>
        <c:lblOffset val="100"/>
        <c:noMultiLvlLbl val="0"/>
      </c:catAx>
      <c:valAx>
        <c:axId val="221582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1581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</a:rPr>
              <a:t>Migració per espècie</a:t>
            </a:r>
          </a:p>
        </c:rich>
      </c:tx>
      <c:layout/>
      <c:overlay val="0"/>
    </c:title>
    <c:autoTitleDeleted val="0"/>
    <c:view3D>
      <c:rotX val="20"/>
      <c:rotY val="30"/>
      <c:rAngAx val="0"/>
      <c:perspective val="6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Full2!$A$3</c:f>
              <c:strCache>
                <c:ptCount val="1"/>
                <c:pt idx="0">
                  <c:v>Pernis apivorus</c:v>
                </c:pt>
              </c:strCache>
            </c:strRef>
          </c:tx>
          <c:spPr>
            <a:solidFill>
              <a:srgbClr val="4672A8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multiLvlStrRef>
              <c:f>Full2!$B$1:$AL$2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</c:lvl>
                <c:lvl>
                  <c:pt idx="0">
                    <c:v>Setembre</c:v>
                  </c:pt>
                </c:lvl>
              </c:multiLvlStrCache>
            </c:multiLvlStrRef>
          </c:cat>
          <c:val>
            <c:numRef>
              <c:f>Full2!$B$3:$AL$3</c:f>
              <c:numCache>
                <c:formatCode>General</c:formatCode>
                <c:ptCount val="37"/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31</c:v>
                </c:pt>
                <c:pt idx="12">
                  <c:v>7</c:v>
                </c:pt>
                <c:pt idx="13">
                  <c:v>24</c:v>
                </c:pt>
                <c:pt idx="14">
                  <c:v>8</c:v>
                </c:pt>
                <c:pt idx="15">
                  <c:v>44</c:v>
                </c:pt>
                <c:pt idx="16">
                  <c:v>36</c:v>
                </c:pt>
                <c:pt idx="18">
                  <c:v>36</c:v>
                </c:pt>
                <c:pt idx="19">
                  <c:v>40</c:v>
                </c:pt>
                <c:pt idx="20">
                  <c:v>41</c:v>
                </c:pt>
                <c:pt idx="21">
                  <c:v>10</c:v>
                </c:pt>
                <c:pt idx="22">
                  <c:v>12</c:v>
                </c:pt>
                <c:pt idx="23">
                  <c:v>20</c:v>
                </c:pt>
                <c:pt idx="24">
                  <c:v>22</c:v>
                </c:pt>
                <c:pt idx="27">
                  <c:v>1</c:v>
                </c:pt>
                <c:pt idx="28">
                  <c:v>9</c:v>
                </c:pt>
                <c:pt idx="29">
                  <c:v>6</c:v>
                </c:pt>
                <c:pt idx="33">
                  <c:v>1</c:v>
                </c:pt>
                <c:pt idx="35">
                  <c:v>1</c:v>
                </c:pt>
              </c:numCache>
            </c:numRef>
          </c:val>
        </c:ser>
        <c:ser>
          <c:idx val="1"/>
          <c:order val="1"/>
          <c:tx>
            <c:strRef>
              <c:f>Full2!$A$4</c:f>
              <c:strCache>
                <c:ptCount val="1"/>
                <c:pt idx="0">
                  <c:v>Falco tinnunculus</c:v>
                </c:pt>
              </c:strCache>
            </c:strRef>
          </c:tx>
          <c:spPr>
            <a:solidFill>
              <a:srgbClr val="AB4744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multiLvlStrRef>
              <c:f>Full2!$B$1:$AL$2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</c:lvl>
                <c:lvl>
                  <c:pt idx="0">
                    <c:v>Setembre</c:v>
                  </c:pt>
                </c:lvl>
              </c:multiLvlStrCache>
            </c:multiLvlStrRef>
          </c:cat>
          <c:val>
            <c:numRef>
              <c:f>Full2!$B$4:$AL$4</c:f>
              <c:numCache>
                <c:formatCode>General</c:formatCode>
                <c:ptCount val="37"/>
                <c:pt idx="0">
                  <c:v>3</c:v>
                </c:pt>
                <c:pt idx="1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9</c:v>
                </c:pt>
                <c:pt idx="15">
                  <c:v>14</c:v>
                </c:pt>
                <c:pt idx="16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38</c:v>
                </c:pt>
                <c:pt idx="21">
                  <c:v>37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40</c:v>
                </c:pt>
                <c:pt idx="29">
                  <c:v>26</c:v>
                </c:pt>
                <c:pt idx="30">
                  <c:v>5</c:v>
                </c:pt>
                <c:pt idx="31">
                  <c:v>12</c:v>
                </c:pt>
                <c:pt idx="32">
                  <c:v>9</c:v>
                </c:pt>
                <c:pt idx="33">
                  <c:v>1</c:v>
                </c:pt>
                <c:pt idx="34">
                  <c:v>3</c:v>
                </c:pt>
                <c:pt idx="35">
                  <c:v>5</c:v>
                </c:pt>
                <c:pt idx="36">
                  <c:v>14</c:v>
                </c:pt>
              </c:numCache>
            </c:numRef>
          </c:val>
        </c:ser>
        <c:ser>
          <c:idx val="2"/>
          <c:order val="2"/>
          <c:tx>
            <c:strRef>
              <c:f>Full2!$A$5</c:f>
              <c:strCache>
                <c:ptCount val="1"/>
                <c:pt idx="0">
                  <c:v>Accipiter nisus</c:v>
                </c:pt>
              </c:strCache>
            </c:strRef>
          </c:tx>
          <c:spPr>
            <a:solidFill>
              <a:srgbClr val="8AA64F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multiLvlStrRef>
              <c:f>Full2!$B$1:$AL$2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</c:lvl>
                <c:lvl>
                  <c:pt idx="0">
                    <c:v>Setembre</c:v>
                  </c:pt>
                </c:lvl>
              </c:multiLvlStrCache>
            </c:multiLvlStrRef>
          </c:cat>
          <c:val>
            <c:numRef>
              <c:f>Full2!$B$5:$AL$5</c:f>
              <c:numCache>
                <c:formatCode>General</c:formatCode>
                <c:ptCount val="3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22</c:v>
                </c:pt>
                <c:pt idx="12">
                  <c:v>7</c:v>
                </c:pt>
                <c:pt idx="13">
                  <c:v>9</c:v>
                </c:pt>
                <c:pt idx="15">
                  <c:v>2</c:v>
                </c:pt>
                <c:pt idx="16">
                  <c:v>16</c:v>
                </c:pt>
                <c:pt idx="18">
                  <c:v>6</c:v>
                </c:pt>
                <c:pt idx="19">
                  <c:v>34</c:v>
                </c:pt>
                <c:pt idx="20">
                  <c:v>8</c:v>
                </c:pt>
                <c:pt idx="21">
                  <c:v>15</c:v>
                </c:pt>
                <c:pt idx="22">
                  <c:v>3</c:v>
                </c:pt>
                <c:pt idx="23">
                  <c:v>7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17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</c:ser>
        <c:ser>
          <c:idx val="3"/>
          <c:order val="3"/>
          <c:tx>
            <c:strRef>
              <c:f>Full2!$A$6</c:f>
              <c:strCache>
                <c:ptCount val="1"/>
                <c:pt idx="0">
                  <c:v>Hieraaetus pennatus</c:v>
                </c:pt>
              </c:strCache>
            </c:strRef>
          </c:tx>
          <c:spPr>
            <a:solidFill>
              <a:srgbClr val="725990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multiLvlStrRef>
              <c:f>Full2!$B$1:$AL$2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</c:lvl>
                <c:lvl>
                  <c:pt idx="0">
                    <c:v>Setembre</c:v>
                  </c:pt>
                </c:lvl>
              </c:multiLvlStrCache>
            </c:multiLvlStrRef>
          </c:cat>
          <c:val>
            <c:numRef>
              <c:f>Full2!$B$6:$AL$6</c:f>
              <c:numCache>
                <c:formatCode>General</c:formatCode>
                <c:ptCount val="37"/>
                <c:pt idx="15">
                  <c:v>1</c:v>
                </c:pt>
                <c:pt idx="20">
                  <c:v>1</c:v>
                </c:pt>
                <c:pt idx="29">
                  <c:v>3</c:v>
                </c:pt>
                <c:pt idx="30">
                  <c:v>6</c:v>
                </c:pt>
                <c:pt idx="32">
                  <c:v>38</c:v>
                </c:pt>
                <c:pt idx="33">
                  <c:v>31</c:v>
                </c:pt>
                <c:pt idx="34">
                  <c:v>42</c:v>
                </c:pt>
                <c:pt idx="35">
                  <c:v>14</c:v>
                </c:pt>
                <c:pt idx="36">
                  <c:v>1</c:v>
                </c:pt>
              </c:numCache>
            </c:numRef>
          </c:val>
        </c:ser>
        <c:ser>
          <c:idx val="4"/>
          <c:order val="4"/>
          <c:tx>
            <c:strRef>
              <c:f>Full2!$A$7</c:f>
              <c:strCache>
                <c:ptCount val="1"/>
                <c:pt idx="0">
                  <c:v>Circus aeruginosus</c:v>
                </c:pt>
              </c:strCache>
            </c:strRef>
          </c:tx>
          <c:spPr>
            <a:solidFill>
              <a:srgbClr val="4299B0"/>
            </a:solidFill>
            <a:ln>
              <a:noFill/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multiLvlStrRef>
              <c:f>Full2!$B$1:$AL$2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</c:lvl>
                <c:lvl>
                  <c:pt idx="0">
                    <c:v>Setembre</c:v>
                  </c:pt>
                </c:lvl>
              </c:multiLvlStrCache>
            </c:multiLvlStrRef>
          </c:cat>
          <c:val>
            <c:numRef>
              <c:f>Full2!$B$7:$AL$7</c:f>
              <c:numCache>
                <c:formatCode>General</c:formatCode>
                <c:ptCount val="37"/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7">
                  <c:v>1</c:v>
                </c:pt>
                <c:pt idx="8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4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1">
                  <c:v>4</c:v>
                </c:pt>
                <c:pt idx="32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683072"/>
        <c:axId val="221718016"/>
        <c:axId val="0"/>
      </c:bar3DChart>
      <c:catAx>
        <c:axId val="2216830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ca-ES" sz="1000" b="1" strike="noStrike" spc="-1">
                    <a:solidFill>
                      <a:srgbClr val="000000"/>
                    </a:solidFill>
                    <a:latin typeface="Calibri"/>
                  </a:rPr>
                  <a:t>2018</a:t>
                </a:r>
              </a:p>
            </c:rich>
          </c:tx>
          <c:layout>
            <c:manualLayout>
              <c:xMode val="edge"/>
              <c:yMode val="edge"/>
              <c:x val="0.34987679038965003"/>
              <c:y val="0.8052064631956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221718016"/>
        <c:crosses val="autoZero"/>
        <c:auto val="1"/>
        <c:lblAlgn val="ctr"/>
        <c:lblOffset val="100"/>
        <c:noMultiLvlLbl val="1"/>
      </c:catAx>
      <c:valAx>
        <c:axId val="221718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221683072"/>
        <c:crosses val="autoZero"/>
        <c:crossBetween val="between"/>
      </c:valAx>
      <c:spPr>
        <a:noFill/>
        <a:ln w="9360">
          <a:solidFill>
            <a:srgbClr val="878787"/>
          </a:solidFill>
          <a:round/>
        </a:ln>
      </c:spPr>
    </c:plotArea>
    <c:legend>
      <c:legendPos val="r"/>
      <c:layout/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Freqüència</a:t>
            </a:r>
            <a:r>
              <a:rPr lang="ca-ES" baseline="0"/>
              <a:t> de pas </a:t>
            </a:r>
          </a:p>
          <a:p>
            <a:pPr>
              <a:defRPr/>
            </a:pPr>
            <a:r>
              <a:rPr lang="ca-ES" baseline="0"/>
              <a:t>(rapinyaires/h.)</a:t>
            </a:r>
            <a:endParaRPr lang="ca-ES"/>
          </a:p>
        </c:rich>
      </c:tx>
      <c:layout>
        <c:manualLayout>
          <c:xMode val="edge"/>
          <c:yMode val="edge"/>
          <c:x val="0.39396440335538457"/>
          <c:y val="1.6969693730433076E-2"/>
        </c:manualLayout>
      </c:layout>
      <c:overlay val="1"/>
    </c:title>
    <c:autoTitleDeleted val="0"/>
    <c:view3D>
      <c:rotX val="20"/>
      <c:rotY val="30"/>
      <c:rAngAx val="0"/>
      <c:perspective val="8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853318049801336E-2"/>
          <c:y val="0.14741987164497797"/>
          <c:w val="0.81137644261242059"/>
          <c:h val="0.8033965657205470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Full3!$A$18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numRef>
              <c:f>Full3!$B$15:$AW$15</c:f>
              <c:numCache>
                <c:formatCode>General</c:formatCode>
                <c:ptCount val="48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</c:numCache>
            </c:numRef>
          </c:cat>
          <c:val>
            <c:numRef>
              <c:f>Full3!$B$18:$AW$18</c:f>
              <c:numCache>
                <c:formatCode>General</c:formatCode>
                <c:ptCount val="48"/>
                <c:pt idx="5" formatCode="0.0">
                  <c:v>6.545454545454545</c:v>
                </c:pt>
                <c:pt idx="6" formatCode="0.0">
                  <c:v>7.2727272727272734</c:v>
                </c:pt>
                <c:pt idx="7" formatCode="0.0">
                  <c:v>1.8260869565217392</c:v>
                </c:pt>
                <c:pt idx="8" formatCode="0.0">
                  <c:v>0.54545454545454541</c:v>
                </c:pt>
                <c:pt idx="9" formatCode="0.0">
                  <c:v>0.36363636363636365</c:v>
                </c:pt>
                <c:pt idx="10" formatCode="0.0">
                  <c:v>1.6</c:v>
                </c:pt>
                <c:pt idx="11" formatCode="0.0">
                  <c:v>4.384615384615385</c:v>
                </c:pt>
                <c:pt idx="12" formatCode="0.0">
                  <c:v>3.2</c:v>
                </c:pt>
                <c:pt idx="14" formatCode="0.0">
                  <c:v>4.25</c:v>
                </c:pt>
                <c:pt idx="15" formatCode="0.0">
                  <c:v>1.7777777777777779</c:v>
                </c:pt>
                <c:pt idx="16" formatCode="0.0">
                  <c:v>3.4029850746268657</c:v>
                </c:pt>
                <c:pt idx="17" formatCode="0.0">
                  <c:v>5.3999999999999995</c:v>
                </c:pt>
                <c:pt idx="18" formatCode="0.0">
                  <c:v>5.5555555555555554</c:v>
                </c:pt>
                <c:pt idx="19" formatCode="0.0">
                  <c:v>4.2</c:v>
                </c:pt>
                <c:pt idx="20" formatCode="0.0">
                  <c:v>6.5714285714285712</c:v>
                </c:pt>
                <c:pt idx="21" formatCode="0.0">
                  <c:v>1.6</c:v>
                </c:pt>
                <c:pt idx="22" formatCode="0.0">
                  <c:v>9.2307692307692317</c:v>
                </c:pt>
                <c:pt idx="23" formatCode="0.0">
                  <c:v>5.1111111111111107</c:v>
                </c:pt>
                <c:pt idx="26" formatCode="0.0">
                  <c:v>9.2903225806451619</c:v>
                </c:pt>
                <c:pt idx="27" formatCode="0.0">
                  <c:v>30.571428571428569</c:v>
                </c:pt>
                <c:pt idx="28" formatCode="0.0">
                  <c:v>11.384615384615383</c:v>
                </c:pt>
                <c:pt idx="29" formatCode="0.0">
                  <c:v>3.5454545454545454</c:v>
                </c:pt>
                <c:pt idx="30" formatCode="0.0">
                  <c:v>1</c:v>
                </c:pt>
                <c:pt idx="31" formatCode="0.0">
                  <c:v>2.4</c:v>
                </c:pt>
                <c:pt idx="32" formatCode="0.0">
                  <c:v>0</c:v>
                </c:pt>
                <c:pt idx="33" formatCode="0.0">
                  <c:v>5.1428571428571432</c:v>
                </c:pt>
                <c:pt idx="34" formatCode="0.0">
                  <c:v>28.421052631578945</c:v>
                </c:pt>
                <c:pt idx="35" formatCode="0.0">
                  <c:v>14.727272727272727</c:v>
                </c:pt>
                <c:pt idx="36" formatCode="0.0">
                  <c:v>13.170731707317072</c:v>
                </c:pt>
                <c:pt idx="37" formatCode="0">
                  <c:v>22</c:v>
                </c:pt>
                <c:pt idx="39" formatCode="0.0">
                  <c:v>5.1428571428571432</c:v>
                </c:pt>
                <c:pt idx="42" formatCode="0.0">
                  <c:v>8</c:v>
                </c:pt>
                <c:pt idx="44" formatCode="0.0">
                  <c:v>3.5999999999999996</c:v>
                </c:pt>
                <c:pt idx="47" formatCode="0.0">
                  <c:v>0.66666666666666674</c:v>
                </c:pt>
              </c:numCache>
            </c:numRef>
          </c:val>
        </c:ser>
        <c:ser>
          <c:idx val="1"/>
          <c:order val="1"/>
          <c:tx>
            <c:strRef>
              <c:f>Full3!$A$17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numRef>
              <c:f>Full3!$B$15:$AW$15</c:f>
              <c:numCache>
                <c:formatCode>General</c:formatCode>
                <c:ptCount val="48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</c:numCache>
            </c:numRef>
          </c:cat>
          <c:val>
            <c:numRef>
              <c:f>Full3!$B$17:$AW$17</c:f>
              <c:numCache>
                <c:formatCode>General</c:formatCode>
                <c:ptCount val="48"/>
                <c:pt idx="0">
                  <c:v>3.84</c:v>
                </c:pt>
                <c:pt idx="1">
                  <c:v>3</c:v>
                </c:pt>
                <c:pt idx="2">
                  <c:v>9.8181818181818183</c:v>
                </c:pt>
                <c:pt idx="3">
                  <c:v>2</c:v>
                </c:pt>
                <c:pt idx="4">
                  <c:v>0.8571428571428571</c:v>
                </c:pt>
                <c:pt idx="5">
                  <c:v>4.25</c:v>
                </c:pt>
                <c:pt idx="6">
                  <c:v>2.4444444444444446</c:v>
                </c:pt>
                <c:pt idx="7">
                  <c:v>9.0909090909090917</c:v>
                </c:pt>
                <c:pt idx="8">
                  <c:v>8.2666666666666657</c:v>
                </c:pt>
                <c:pt idx="9">
                  <c:v>1.9459459459459461</c:v>
                </c:pt>
                <c:pt idx="10">
                  <c:v>2.5</c:v>
                </c:pt>
                <c:pt idx="11">
                  <c:v>2.666666666666667</c:v>
                </c:pt>
                <c:pt idx="12">
                  <c:v>2</c:v>
                </c:pt>
                <c:pt idx="13">
                  <c:v>4.2</c:v>
                </c:pt>
                <c:pt idx="14">
                  <c:v>3.1304347826086953</c:v>
                </c:pt>
                <c:pt idx="15">
                  <c:v>3</c:v>
                </c:pt>
                <c:pt idx="16">
                  <c:v>1.3333333333333335</c:v>
                </c:pt>
                <c:pt idx="17">
                  <c:v>0</c:v>
                </c:pt>
                <c:pt idx="18">
                  <c:v>2.8571428571428568</c:v>
                </c:pt>
                <c:pt idx="19">
                  <c:v>5.6086956521739131</c:v>
                </c:pt>
                <c:pt idx="20">
                  <c:v>6.3673469387755102</c:v>
                </c:pt>
                <c:pt idx="21">
                  <c:v>14.727272727272727</c:v>
                </c:pt>
                <c:pt idx="22">
                  <c:v>4.7004608294930872</c:v>
                </c:pt>
                <c:pt idx="23">
                  <c:v>5.2336448598130838</c:v>
                </c:pt>
                <c:pt idx="24">
                  <c:v>4</c:v>
                </c:pt>
                <c:pt idx="25">
                  <c:v>21</c:v>
                </c:pt>
                <c:pt idx="26">
                  <c:v>37.741935483870968</c:v>
                </c:pt>
                <c:pt idx="27">
                  <c:v>24.857142857142858</c:v>
                </c:pt>
                <c:pt idx="28">
                  <c:v>4.4000000000000004</c:v>
                </c:pt>
                <c:pt idx="29">
                  <c:v>28.857142857142858</c:v>
                </c:pt>
                <c:pt idx="30">
                  <c:v>13.86206896551724</c:v>
                </c:pt>
                <c:pt idx="31">
                  <c:v>8.25</c:v>
                </c:pt>
                <c:pt idx="32">
                  <c:v>13.538461538461538</c:v>
                </c:pt>
                <c:pt idx="34">
                  <c:v>11.666666666666666</c:v>
                </c:pt>
                <c:pt idx="36">
                  <c:v>33.230769230769234</c:v>
                </c:pt>
                <c:pt idx="37">
                  <c:v>3.2</c:v>
                </c:pt>
                <c:pt idx="39">
                  <c:v>1.0769230769230769</c:v>
                </c:pt>
                <c:pt idx="40">
                  <c:v>2.666666666666667</c:v>
                </c:pt>
                <c:pt idx="41">
                  <c:v>5.6000000000000005</c:v>
                </c:pt>
                <c:pt idx="42">
                  <c:v>9.6</c:v>
                </c:pt>
                <c:pt idx="43">
                  <c:v>5</c:v>
                </c:pt>
                <c:pt idx="44">
                  <c:v>1.3333333333333335</c:v>
                </c:pt>
                <c:pt idx="45">
                  <c:v>0.28571428571428575</c:v>
                </c:pt>
                <c:pt idx="46">
                  <c:v>0</c:v>
                </c:pt>
              </c:numCache>
            </c:numRef>
          </c:val>
        </c:ser>
        <c:ser>
          <c:idx val="2"/>
          <c:order val="2"/>
          <c:tx>
            <c:strRef>
              <c:f>Full3!$A$16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numRef>
              <c:f>Full3!$B$15:$AW$15</c:f>
              <c:numCache>
                <c:formatCode>General</c:formatCode>
                <c:ptCount val="48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</c:numCache>
            </c:numRef>
          </c:cat>
          <c:val>
            <c:numRef>
              <c:f>Full3!$B$16:$AW$16</c:f>
              <c:numCache>
                <c:formatCode>General</c:formatCode>
                <c:ptCount val="48"/>
                <c:pt idx="3">
                  <c:v>2.75</c:v>
                </c:pt>
                <c:pt idx="4">
                  <c:v>1.7777777777777779</c:v>
                </c:pt>
                <c:pt idx="5">
                  <c:v>1.8947368421052633</c:v>
                </c:pt>
                <c:pt idx="6">
                  <c:v>2.25</c:v>
                </c:pt>
                <c:pt idx="7">
                  <c:v>1.5</c:v>
                </c:pt>
                <c:pt idx="8">
                  <c:v>2.75</c:v>
                </c:pt>
                <c:pt idx="9">
                  <c:v>0.66666666666666674</c:v>
                </c:pt>
                <c:pt idx="10">
                  <c:v>3.1428571428571428</c:v>
                </c:pt>
                <c:pt idx="11">
                  <c:v>4</c:v>
                </c:pt>
                <c:pt idx="12">
                  <c:v>3.5</c:v>
                </c:pt>
                <c:pt idx="13">
                  <c:v>1.2</c:v>
                </c:pt>
                <c:pt idx="14">
                  <c:v>13.555555555555555</c:v>
                </c:pt>
                <c:pt idx="15">
                  <c:v>6</c:v>
                </c:pt>
                <c:pt idx="16">
                  <c:v>11.555555555555555</c:v>
                </c:pt>
                <c:pt idx="17">
                  <c:v>2.6</c:v>
                </c:pt>
                <c:pt idx="18">
                  <c:v>19.25</c:v>
                </c:pt>
                <c:pt idx="19">
                  <c:v>17.333333333333332</c:v>
                </c:pt>
                <c:pt idx="21">
                  <c:v>12.428571428571429</c:v>
                </c:pt>
                <c:pt idx="22">
                  <c:v>20.727272727272727</c:v>
                </c:pt>
                <c:pt idx="23">
                  <c:v>25.5</c:v>
                </c:pt>
                <c:pt idx="24">
                  <c:v>20.285714285714288</c:v>
                </c:pt>
                <c:pt idx="25">
                  <c:v>13.142857142857142</c:v>
                </c:pt>
                <c:pt idx="26">
                  <c:v>8</c:v>
                </c:pt>
                <c:pt idx="27">
                  <c:v>9.75</c:v>
                </c:pt>
                <c:pt idx="28">
                  <c:v>0.95238095238095233</c:v>
                </c:pt>
                <c:pt idx="29">
                  <c:v>1.4000000000000001</c:v>
                </c:pt>
                <c:pt idx="30">
                  <c:v>2.2000000000000002</c:v>
                </c:pt>
                <c:pt idx="31">
                  <c:v>18</c:v>
                </c:pt>
                <c:pt idx="32">
                  <c:v>13.714285714285714</c:v>
                </c:pt>
                <c:pt idx="33">
                  <c:v>2.6</c:v>
                </c:pt>
                <c:pt idx="34">
                  <c:v>4</c:v>
                </c:pt>
                <c:pt idx="35">
                  <c:v>9.1428571428571441</c:v>
                </c:pt>
                <c:pt idx="36">
                  <c:v>6.8</c:v>
                </c:pt>
                <c:pt idx="37">
                  <c:v>9.0909090909090917</c:v>
                </c:pt>
                <c:pt idx="38">
                  <c:v>6.8571428571428568</c:v>
                </c:pt>
                <c:pt idx="39">
                  <c:v>4.3448275862068968</c:v>
                </c:pt>
                <c:pt idx="40">
                  <c:v>1.8947368421052633</c:v>
                </c:pt>
                <c:pt idx="42">
                  <c:v>4.4210526315789469</c:v>
                </c:pt>
                <c:pt idx="43">
                  <c:v>4.0754716981132075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042368"/>
        <c:axId val="222052352"/>
        <c:axId val="221661376"/>
      </c:bar3DChart>
      <c:catAx>
        <c:axId val="2220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2052352"/>
        <c:crosses val="autoZero"/>
        <c:auto val="1"/>
        <c:lblAlgn val="ctr"/>
        <c:lblOffset val="100"/>
        <c:noMultiLvlLbl val="0"/>
      </c:catAx>
      <c:valAx>
        <c:axId val="222052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2042368"/>
        <c:crosses val="autoZero"/>
        <c:crossBetween val="between"/>
      </c:valAx>
      <c:serAx>
        <c:axId val="221661376"/>
        <c:scaling>
          <c:orientation val="minMax"/>
        </c:scaling>
        <c:delete val="0"/>
        <c:axPos val="b"/>
        <c:majorTickMark val="out"/>
        <c:minorTickMark val="none"/>
        <c:tickLblPos val="nextTo"/>
        <c:crossAx val="222052352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11520</xdr:colOff>
      <xdr:row>66</xdr:row>
      <xdr:rowOff>38520</xdr:rowOff>
    </xdr:from>
    <xdr:to>
      <xdr:col>31</xdr:col>
      <xdr:colOff>69940</xdr:colOff>
      <xdr:row>93</xdr:row>
      <xdr:rowOff>56880</xdr:rowOff>
    </xdr:to>
    <xdr:graphicFrame macro="">
      <xdr:nvGraphicFramePr>
        <xdr:cNvPr id="2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1365250</xdr:colOff>
      <xdr:row>97</xdr:row>
      <xdr:rowOff>88900</xdr:rowOff>
    </xdr:from>
    <xdr:to>
      <xdr:col>31</xdr:col>
      <xdr:colOff>0</xdr:colOff>
      <xdr:row>114</xdr:row>
      <xdr:rowOff>137583</xdr:rowOff>
    </xdr:to>
    <xdr:graphicFrame macro="">
      <xdr:nvGraphicFramePr>
        <xdr:cNvPr id="3" name="Gràfic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796230</xdr:colOff>
      <xdr:row>8</xdr:row>
      <xdr:rowOff>38100</xdr:rowOff>
    </xdr:from>
    <xdr:to>
      <xdr:col>14</xdr:col>
      <xdr:colOff>487320</xdr:colOff>
      <xdr:row>35</xdr:row>
      <xdr:rowOff>121680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18</xdr:row>
      <xdr:rowOff>142874</xdr:rowOff>
    </xdr:from>
    <xdr:to>
      <xdr:col>32</xdr:col>
      <xdr:colOff>152400</xdr:colOff>
      <xdr:row>46</xdr:row>
      <xdr:rowOff>47625</xdr:rowOff>
    </xdr:to>
    <xdr:graphicFrame macro="">
      <xdr:nvGraphicFramePr>
        <xdr:cNvPr id="8" name="Gràfic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tabSelected="1" zoomScale="90" zoomScaleNormal="90" workbookViewId="0">
      <selection activeCell="AV45" sqref="AV41:AV45"/>
    </sheetView>
  </sheetViews>
  <sheetFormatPr defaultRowHeight="15" x14ac:dyDescent="0.25"/>
  <cols>
    <col min="1" max="1" width="21" customWidth="1"/>
    <col min="2" max="2" width="4.28515625" customWidth="1"/>
    <col min="3" max="3" width="5" customWidth="1"/>
    <col min="4" max="5" width="4.28515625" customWidth="1"/>
    <col min="6" max="6" width="4.42578125" customWidth="1"/>
    <col min="7" max="7" width="4.28515625" customWidth="1"/>
    <col min="8" max="8" width="4.140625" customWidth="1"/>
    <col min="9" max="9" width="4.42578125" customWidth="1"/>
    <col min="10" max="10" width="4.28515625" customWidth="1"/>
    <col min="11" max="11" width="4.5703125" customWidth="1"/>
    <col min="12" max="12" width="4.140625" style="6" customWidth="1"/>
    <col min="13" max="15" width="4.5703125" style="6" customWidth="1"/>
    <col min="16" max="16" width="4.28515625" style="6" customWidth="1"/>
    <col min="17" max="18" width="4.5703125" style="6" customWidth="1"/>
    <col min="19" max="19" width="4.7109375" style="6" customWidth="1"/>
    <col min="20" max="20" width="4.85546875" style="6" customWidth="1"/>
    <col min="21" max="21" width="4.5703125" style="6" customWidth="1"/>
    <col min="22" max="22" width="6.5703125" style="6" customWidth="1"/>
    <col min="23" max="25" width="4.5703125" style="6" customWidth="1"/>
    <col min="26" max="26" width="4.5703125" customWidth="1"/>
    <col min="27" max="30" width="4.5703125" style="6" customWidth="1"/>
    <col min="31" max="31" width="5.85546875" style="6" customWidth="1"/>
    <col min="32" max="32" width="4.5703125" style="6" customWidth="1"/>
    <col min="33" max="33" width="5.5703125" style="6" customWidth="1"/>
    <col min="34" max="34" width="5.42578125" style="6" customWidth="1"/>
    <col min="35" max="35" width="5.85546875" style="6" customWidth="1"/>
    <col min="36" max="36" width="5.7109375" style="6" customWidth="1"/>
    <col min="37" max="37" width="5.42578125" style="6" customWidth="1"/>
    <col min="38" max="38" width="5.7109375" style="6" customWidth="1"/>
    <col min="39" max="47" width="5.42578125" style="6" customWidth="1"/>
    <col min="49" max="49" width="5" customWidth="1"/>
    <col min="50" max="50" width="7.42578125" customWidth="1"/>
    <col min="51" max="51" width="31.85546875" customWidth="1"/>
    <col min="52" max="1062" width="9" customWidth="1"/>
  </cols>
  <sheetData>
    <row r="1" spans="1:51" ht="35.2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"/>
      <c r="N1" s="1"/>
      <c r="O1" s="1"/>
      <c r="P1" s="2"/>
      <c r="AX1" s="2"/>
    </row>
    <row r="2" spans="1:51" ht="21" customHeight="1" x14ac:dyDescent="0.25">
      <c r="A2" s="2"/>
      <c r="B2" s="32"/>
      <c r="C2" s="32"/>
      <c r="D2" s="32"/>
      <c r="E2" s="3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1"/>
      <c r="AG2" s="41" t="s">
        <v>88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51" s="6" customFormat="1" ht="75" customHeight="1" x14ac:dyDescent="0.25">
      <c r="A3" s="4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40">
        <v>1</v>
      </c>
      <c r="AG3" s="40">
        <v>2</v>
      </c>
      <c r="AH3" s="40">
        <v>3</v>
      </c>
      <c r="AI3" s="40">
        <v>4</v>
      </c>
      <c r="AJ3" s="40">
        <v>5</v>
      </c>
      <c r="AK3" s="40">
        <v>6</v>
      </c>
      <c r="AL3" s="40">
        <v>7</v>
      </c>
      <c r="AM3" s="40">
        <v>8</v>
      </c>
      <c r="AN3" s="40">
        <v>9</v>
      </c>
      <c r="AO3" s="40">
        <v>10</v>
      </c>
      <c r="AP3" s="40">
        <v>11</v>
      </c>
      <c r="AQ3" s="40">
        <v>12</v>
      </c>
      <c r="AR3" s="40">
        <v>13</v>
      </c>
      <c r="AS3" s="40">
        <v>14</v>
      </c>
      <c r="AT3" s="40">
        <v>15</v>
      </c>
      <c r="AU3" s="40">
        <v>16</v>
      </c>
      <c r="AX3" s="51" t="s">
        <v>2</v>
      </c>
    </row>
    <row r="4" spans="1:51" ht="73.5" customHeight="1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7</v>
      </c>
      <c r="H4" s="8" t="s">
        <v>7</v>
      </c>
      <c r="I4" s="8" t="s">
        <v>9</v>
      </c>
      <c r="J4" s="8" t="s">
        <v>9</v>
      </c>
      <c r="K4" s="8" t="s">
        <v>7</v>
      </c>
      <c r="L4" s="8" t="s">
        <v>7</v>
      </c>
      <c r="M4" s="29" t="s">
        <v>7</v>
      </c>
      <c r="N4" s="29" t="s">
        <v>7</v>
      </c>
      <c r="O4" s="8" t="s">
        <v>7</v>
      </c>
      <c r="P4" s="8" t="s">
        <v>9</v>
      </c>
      <c r="Q4" s="8" t="s">
        <v>9</v>
      </c>
      <c r="R4" s="8" t="s">
        <v>7</v>
      </c>
      <c r="S4" s="8"/>
      <c r="T4" s="8" t="s">
        <v>78</v>
      </c>
      <c r="U4" s="8" t="s">
        <v>81</v>
      </c>
      <c r="V4" s="8" t="s">
        <v>81</v>
      </c>
      <c r="W4" s="8" t="s">
        <v>83</v>
      </c>
      <c r="X4" s="8" t="s">
        <v>80</v>
      </c>
      <c r="Y4" s="8" t="s">
        <v>81</v>
      </c>
      <c r="Z4" s="8" t="s">
        <v>7</v>
      </c>
      <c r="AA4" s="8" t="s">
        <v>84</v>
      </c>
      <c r="AB4" s="8" t="s">
        <v>81</v>
      </c>
      <c r="AC4" s="8" t="s">
        <v>7</v>
      </c>
      <c r="AD4" s="8" t="s">
        <v>83</v>
      </c>
      <c r="AE4" s="8" t="s">
        <v>89</v>
      </c>
      <c r="AF4" s="8" t="s">
        <v>7</v>
      </c>
      <c r="AG4" s="8" t="s">
        <v>81</v>
      </c>
      <c r="AH4" s="8" t="s">
        <v>81</v>
      </c>
      <c r="AI4" s="8" t="s">
        <v>7</v>
      </c>
      <c r="AJ4" s="8" t="s">
        <v>7</v>
      </c>
      <c r="AK4" s="8" t="s">
        <v>86</v>
      </c>
      <c r="AL4" s="8" t="s">
        <v>87</v>
      </c>
      <c r="AM4" s="8" t="s">
        <v>7</v>
      </c>
      <c r="AN4" s="8"/>
      <c r="AO4" s="8" t="s">
        <v>7</v>
      </c>
      <c r="AP4" s="8" t="s">
        <v>81</v>
      </c>
      <c r="AQ4" s="8" t="s">
        <v>7</v>
      </c>
      <c r="AR4" s="8" t="s">
        <v>7</v>
      </c>
      <c r="AS4" s="8"/>
      <c r="AT4" s="8"/>
      <c r="AU4" s="8" t="s">
        <v>94</v>
      </c>
      <c r="AX4" s="51"/>
    </row>
    <row r="5" spans="1:51" s="12" customFormat="1" ht="26.25" customHeight="1" x14ac:dyDescent="0.25">
      <c r="A5" s="9" t="s">
        <v>10</v>
      </c>
      <c r="B5" s="10" t="s">
        <v>11</v>
      </c>
      <c r="C5" s="10" t="s">
        <v>12</v>
      </c>
      <c r="D5" s="10" t="s">
        <v>11</v>
      </c>
      <c r="E5" s="10" t="s">
        <v>76</v>
      </c>
      <c r="F5" s="11" t="s">
        <v>11</v>
      </c>
      <c r="G5" s="11" t="s">
        <v>76</v>
      </c>
      <c r="H5" s="11" t="s">
        <v>76</v>
      </c>
      <c r="I5" s="11" t="s">
        <v>12</v>
      </c>
      <c r="J5" s="11" t="s">
        <v>11</v>
      </c>
      <c r="K5" s="11" t="s">
        <v>11</v>
      </c>
      <c r="L5" s="11" t="s">
        <v>11</v>
      </c>
      <c r="M5" s="30" t="s">
        <v>11</v>
      </c>
      <c r="N5" s="11" t="s">
        <v>76</v>
      </c>
      <c r="O5" s="11" t="s">
        <v>11</v>
      </c>
      <c r="P5" s="11" t="s">
        <v>11</v>
      </c>
      <c r="Q5" s="30" t="s">
        <v>12</v>
      </c>
      <c r="R5" s="30" t="s">
        <v>76</v>
      </c>
      <c r="S5" s="30"/>
      <c r="T5" s="30" t="s">
        <v>76</v>
      </c>
      <c r="U5" s="30" t="s">
        <v>11</v>
      </c>
      <c r="V5" s="30" t="s">
        <v>76</v>
      </c>
      <c r="W5" s="30" t="s">
        <v>11</v>
      </c>
      <c r="X5" s="30"/>
      <c r="Y5" s="30" t="s">
        <v>82</v>
      </c>
      <c r="Z5" s="30" t="s">
        <v>76</v>
      </c>
      <c r="AA5" s="30" t="s">
        <v>82</v>
      </c>
      <c r="AB5" s="30" t="s">
        <v>76</v>
      </c>
      <c r="AC5" s="30" t="s">
        <v>76</v>
      </c>
      <c r="AD5" s="30" t="s">
        <v>11</v>
      </c>
      <c r="AE5" s="30" t="s">
        <v>76</v>
      </c>
      <c r="AF5" s="30" t="s">
        <v>76</v>
      </c>
      <c r="AG5" s="30" t="s">
        <v>11</v>
      </c>
      <c r="AH5" s="30" t="s">
        <v>76</v>
      </c>
      <c r="AI5" s="30" t="s">
        <v>76</v>
      </c>
      <c r="AJ5" s="30" t="s">
        <v>76</v>
      </c>
      <c r="AK5" s="30"/>
      <c r="AL5" s="30" t="s">
        <v>11</v>
      </c>
      <c r="AM5" s="30" t="s">
        <v>76</v>
      </c>
      <c r="AN5" s="30"/>
      <c r="AO5" s="30" t="s">
        <v>76</v>
      </c>
      <c r="AP5" s="30" t="s">
        <v>76</v>
      </c>
      <c r="AQ5" s="30" t="s">
        <v>76</v>
      </c>
      <c r="AR5" s="30"/>
      <c r="AS5" s="30"/>
      <c r="AT5" s="30"/>
      <c r="AU5" s="30" t="s">
        <v>82</v>
      </c>
      <c r="AX5" s="51"/>
    </row>
    <row r="6" spans="1:51" ht="14.1" customHeight="1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>
        <v>1</v>
      </c>
      <c r="J6" s="14">
        <v>3</v>
      </c>
      <c r="K6" s="14">
        <v>1</v>
      </c>
      <c r="L6" s="14">
        <v>2</v>
      </c>
      <c r="M6" s="14">
        <v>31</v>
      </c>
      <c r="N6" s="14">
        <v>7</v>
      </c>
      <c r="O6" s="14">
        <v>24</v>
      </c>
      <c r="P6" s="14">
        <v>8</v>
      </c>
      <c r="Q6" s="14">
        <v>44</v>
      </c>
      <c r="R6" s="14">
        <v>36</v>
      </c>
      <c r="S6" s="14"/>
      <c r="T6" s="14">
        <v>36</v>
      </c>
      <c r="U6" s="14">
        <v>40</v>
      </c>
      <c r="V6" s="14">
        <v>41</v>
      </c>
      <c r="W6" s="14">
        <v>10</v>
      </c>
      <c r="X6" s="14">
        <v>12</v>
      </c>
      <c r="Y6" s="14">
        <v>20</v>
      </c>
      <c r="Z6" s="14">
        <v>22</v>
      </c>
      <c r="AA6" s="14"/>
      <c r="AB6" s="14"/>
      <c r="AC6" s="14">
        <v>1</v>
      </c>
      <c r="AD6" s="14">
        <v>9</v>
      </c>
      <c r="AE6" s="14">
        <v>6</v>
      </c>
      <c r="AF6" s="14"/>
      <c r="AG6" s="14"/>
      <c r="AH6" s="14"/>
      <c r="AI6" s="14">
        <v>1</v>
      </c>
      <c r="AJ6" s="14"/>
      <c r="AK6" s="14">
        <v>1</v>
      </c>
      <c r="AL6" s="14"/>
      <c r="AM6" s="14">
        <v>1</v>
      </c>
      <c r="AN6" s="14"/>
      <c r="AO6" s="14"/>
      <c r="AP6" s="14"/>
      <c r="AQ6" s="14"/>
      <c r="AR6" s="14"/>
      <c r="AS6" s="14"/>
      <c r="AT6" s="14"/>
      <c r="AU6" s="14"/>
      <c r="AW6" s="42"/>
      <c r="AX6" s="15">
        <f>SUM(B6:AU6)</f>
        <v>357</v>
      </c>
      <c r="AY6" s="13" t="s">
        <v>24</v>
      </c>
    </row>
    <row r="7" spans="1:51" ht="14.1" customHeight="1" x14ac:dyDescent="0.25">
      <c r="A7" s="13" t="s">
        <v>17</v>
      </c>
      <c r="B7" s="14">
        <v>3</v>
      </c>
      <c r="C7" s="14">
        <v>2</v>
      </c>
      <c r="D7" s="14"/>
      <c r="E7" s="14"/>
      <c r="F7" s="14">
        <v>3</v>
      </c>
      <c r="G7" s="14"/>
      <c r="H7" s="14">
        <v>1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14">
        <v>1</v>
      </c>
      <c r="O7" s="14">
        <v>9</v>
      </c>
      <c r="P7" s="14"/>
      <c r="Q7" s="14">
        <v>14</v>
      </c>
      <c r="R7" s="14">
        <v>12</v>
      </c>
      <c r="S7" s="14"/>
      <c r="T7" s="14">
        <v>5</v>
      </c>
      <c r="U7" s="14">
        <v>14</v>
      </c>
      <c r="V7" s="14">
        <v>38</v>
      </c>
      <c r="W7" s="14">
        <v>37</v>
      </c>
      <c r="X7" s="14">
        <v>5</v>
      </c>
      <c r="Y7" s="14">
        <v>4</v>
      </c>
      <c r="Z7" s="14">
        <v>9</v>
      </c>
      <c r="AA7" s="14">
        <v>2</v>
      </c>
      <c r="AB7" s="14">
        <v>4</v>
      </c>
      <c r="AC7" s="14">
        <v>4</v>
      </c>
      <c r="AD7" s="14">
        <v>40</v>
      </c>
      <c r="AE7" s="14">
        <v>26</v>
      </c>
      <c r="AF7" s="14">
        <v>5</v>
      </c>
      <c r="AG7" s="14">
        <v>12</v>
      </c>
      <c r="AH7" s="14">
        <v>9</v>
      </c>
      <c r="AI7" s="14">
        <v>1</v>
      </c>
      <c r="AJ7" s="14">
        <v>3</v>
      </c>
      <c r="AK7" s="14">
        <v>5</v>
      </c>
      <c r="AL7" s="14">
        <v>14</v>
      </c>
      <c r="AM7" s="14">
        <v>6</v>
      </c>
      <c r="AN7" s="14"/>
      <c r="AO7" s="14">
        <v>5</v>
      </c>
      <c r="AP7" s="14">
        <v>6</v>
      </c>
      <c r="AQ7" s="14">
        <v>31</v>
      </c>
      <c r="AR7" s="14">
        <v>2</v>
      </c>
      <c r="AS7" s="14"/>
      <c r="AT7" s="14"/>
      <c r="AU7" s="14">
        <v>2</v>
      </c>
      <c r="AW7" s="42"/>
      <c r="AX7" s="15">
        <f>SUM(B7:AU7)</f>
        <v>344</v>
      </c>
      <c r="AY7" s="13" t="s">
        <v>18</v>
      </c>
    </row>
    <row r="8" spans="1:51" ht="14.1" customHeight="1" x14ac:dyDescent="0.25">
      <c r="A8" s="13" t="s">
        <v>15</v>
      </c>
      <c r="B8" s="14">
        <v>3</v>
      </c>
      <c r="C8" s="14">
        <v>5</v>
      </c>
      <c r="D8" s="14">
        <v>4</v>
      </c>
      <c r="E8" s="14">
        <v>5</v>
      </c>
      <c r="F8" s="14">
        <v>1</v>
      </c>
      <c r="G8" s="14">
        <v>4</v>
      </c>
      <c r="H8" s="14">
        <v>1</v>
      </c>
      <c r="I8" s="14">
        <v>3</v>
      </c>
      <c r="J8" s="14">
        <v>6</v>
      </c>
      <c r="K8" s="14">
        <v>5</v>
      </c>
      <c r="L8" s="14">
        <v>1</v>
      </c>
      <c r="M8" s="14">
        <v>22</v>
      </c>
      <c r="N8" s="14">
        <v>7</v>
      </c>
      <c r="O8" s="14">
        <v>9</v>
      </c>
      <c r="P8" s="14"/>
      <c r="Q8" s="14">
        <v>2</v>
      </c>
      <c r="R8" s="14">
        <v>16</v>
      </c>
      <c r="S8" s="14"/>
      <c r="T8" s="14">
        <v>6</v>
      </c>
      <c r="U8" s="14">
        <v>34</v>
      </c>
      <c r="V8" s="14">
        <v>8</v>
      </c>
      <c r="W8" s="14">
        <v>15</v>
      </c>
      <c r="X8" s="14">
        <v>3</v>
      </c>
      <c r="Y8" s="14">
        <v>7</v>
      </c>
      <c r="Z8" s="14">
        <v>3</v>
      </c>
      <c r="AA8" s="14">
        <v>2</v>
      </c>
      <c r="AB8" s="14">
        <v>1</v>
      </c>
      <c r="AC8" s="14">
        <v>4</v>
      </c>
      <c r="AD8" s="14">
        <v>17</v>
      </c>
      <c r="AE8" s="14">
        <v>3</v>
      </c>
      <c r="AF8" s="14">
        <v>2</v>
      </c>
      <c r="AG8" s="14">
        <v>1</v>
      </c>
      <c r="AH8" s="14"/>
      <c r="AI8" s="14"/>
      <c r="AJ8" s="14">
        <v>1</v>
      </c>
      <c r="AK8" s="14">
        <v>2</v>
      </c>
      <c r="AL8" s="14">
        <v>1</v>
      </c>
      <c r="AM8" s="14">
        <v>1</v>
      </c>
      <c r="AN8" s="14"/>
      <c r="AO8" s="14">
        <v>4</v>
      </c>
      <c r="AP8" s="14">
        <v>2</v>
      </c>
      <c r="AQ8" s="14">
        <v>3</v>
      </c>
      <c r="AR8" s="14"/>
      <c r="AS8" s="14"/>
      <c r="AT8" s="14"/>
      <c r="AU8" s="14">
        <v>1</v>
      </c>
      <c r="AW8" s="42"/>
      <c r="AX8" s="15">
        <f>SUM(B8:AU8)</f>
        <v>215</v>
      </c>
      <c r="AY8" s="13" t="s">
        <v>16</v>
      </c>
    </row>
    <row r="9" spans="1:51" ht="14.1" customHeight="1" x14ac:dyDescent="0.25">
      <c r="A9" s="13" t="s">
        <v>72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1</v>
      </c>
      <c r="R9" s="14"/>
      <c r="S9" s="14"/>
      <c r="T9" s="14"/>
      <c r="U9" s="14"/>
      <c r="V9" s="14">
        <v>1</v>
      </c>
      <c r="W9" s="14"/>
      <c r="X9" s="14"/>
      <c r="Y9" s="14"/>
      <c r="Z9" s="14"/>
      <c r="AA9" s="14"/>
      <c r="AB9" s="14"/>
      <c r="AC9" s="14"/>
      <c r="AD9" s="14"/>
      <c r="AE9" s="14">
        <v>3</v>
      </c>
      <c r="AF9" s="14">
        <v>6</v>
      </c>
      <c r="AG9" s="14"/>
      <c r="AH9" s="14">
        <v>38</v>
      </c>
      <c r="AI9" s="14">
        <v>31</v>
      </c>
      <c r="AJ9" s="14">
        <v>42</v>
      </c>
      <c r="AK9" s="14">
        <v>14</v>
      </c>
      <c r="AL9" s="14">
        <v>1</v>
      </c>
      <c r="AM9" s="14"/>
      <c r="AN9" s="14"/>
      <c r="AO9" s="14">
        <v>6</v>
      </c>
      <c r="AP9" s="14">
        <v>8</v>
      </c>
      <c r="AQ9" s="14">
        <v>58</v>
      </c>
      <c r="AR9" s="14"/>
      <c r="AS9" s="14"/>
      <c r="AT9" s="14"/>
      <c r="AU9" s="14"/>
      <c r="AW9" s="42"/>
      <c r="AX9" s="15">
        <f>SUM(B9:AU9)</f>
        <v>209</v>
      </c>
      <c r="AY9" s="13" t="s">
        <v>69</v>
      </c>
    </row>
    <row r="10" spans="1:51" ht="14.1" customHeight="1" x14ac:dyDescent="0.25">
      <c r="A10" s="13" t="s">
        <v>13</v>
      </c>
      <c r="B10" s="14"/>
      <c r="C10" s="14"/>
      <c r="D10" s="14">
        <v>1</v>
      </c>
      <c r="E10" s="14">
        <v>2</v>
      </c>
      <c r="F10" s="14">
        <v>1</v>
      </c>
      <c r="G10" s="14">
        <v>2</v>
      </c>
      <c r="H10" s="14"/>
      <c r="I10" s="14">
        <v>1</v>
      </c>
      <c r="J10" s="14">
        <v>2</v>
      </c>
      <c r="K10" s="14"/>
      <c r="L10" s="14"/>
      <c r="M10" s="14">
        <v>1</v>
      </c>
      <c r="N10" s="14">
        <v>6</v>
      </c>
      <c r="O10" s="14">
        <v>1</v>
      </c>
      <c r="P10" s="14">
        <v>3</v>
      </c>
      <c r="Q10" s="14">
        <v>3</v>
      </c>
      <c r="R10" s="14">
        <v>3</v>
      </c>
      <c r="S10" s="14"/>
      <c r="T10" s="14">
        <v>3</v>
      </c>
      <c r="U10" s="14">
        <v>3</v>
      </c>
      <c r="V10" s="14">
        <v>7</v>
      </c>
      <c r="W10" s="14">
        <v>3</v>
      </c>
      <c r="X10" s="14"/>
      <c r="Y10" s="14"/>
      <c r="Z10" s="14">
        <v>1</v>
      </c>
      <c r="AA10" s="14"/>
      <c r="AB10" s="14"/>
      <c r="AC10" s="14">
        <v>1</v>
      </c>
      <c r="AD10" s="14">
        <v>2</v>
      </c>
      <c r="AE10" s="14">
        <v>3</v>
      </c>
      <c r="AF10" s="14"/>
      <c r="AG10" s="14">
        <v>4</v>
      </c>
      <c r="AH10" s="14">
        <v>1</v>
      </c>
      <c r="AI10" s="14"/>
      <c r="AJ10" s="14">
        <v>1</v>
      </c>
      <c r="AK10" s="14">
        <v>2</v>
      </c>
      <c r="AL10" s="14">
        <v>3</v>
      </c>
      <c r="AM10" s="14"/>
      <c r="AN10" s="14"/>
      <c r="AO10" s="14">
        <v>2</v>
      </c>
      <c r="AP10" s="14"/>
      <c r="AQ10" s="14"/>
      <c r="AR10" s="14"/>
      <c r="AS10" s="14"/>
      <c r="AT10" s="14"/>
      <c r="AU10" s="14"/>
      <c r="AW10" s="42"/>
      <c r="AX10" s="15">
        <f>SUM(B10:AU10)</f>
        <v>62</v>
      </c>
      <c r="AY10" s="13" t="s">
        <v>14</v>
      </c>
    </row>
    <row r="11" spans="1:51" ht="14.1" customHeight="1" x14ac:dyDescent="0.25">
      <c r="A11" s="13" t="s">
        <v>19</v>
      </c>
      <c r="B11" s="14">
        <v>1</v>
      </c>
      <c r="C11" s="14"/>
      <c r="D11" s="14"/>
      <c r="E11" s="14">
        <v>1</v>
      </c>
      <c r="F11" s="14"/>
      <c r="G11" s="20"/>
      <c r="H11" s="14"/>
      <c r="I11" s="14">
        <v>3</v>
      </c>
      <c r="J11" s="14">
        <v>1</v>
      </c>
      <c r="K11" s="14">
        <v>2</v>
      </c>
      <c r="L11" s="14"/>
      <c r="M11" s="14">
        <v>1</v>
      </c>
      <c r="N11" s="14"/>
      <c r="O11" s="14">
        <v>1</v>
      </c>
      <c r="P11" s="14">
        <v>1</v>
      </c>
      <c r="Q11" s="14"/>
      <c r="R11" s="14">
        <v>1</v>
      </c>
      <c r="S11" s="14"/>
      <c r="T11" s="14">
        <v>1</v>
      </c>
      <c r="U11" s="14">
        <v>1</v>
      </c>
      <c r="V11" s="14">
        <v>1</v>
      </c>
      <c r="W11" s="14">
        <v>1</v>
      </c>
      <c r="X11" s="14">
        <v>1</v>
      </c>
      <c r="Y11" s="14">
        <v>3</v>
      </c>
      <c r="Z11" s="14">
        <v>3</v>
      </c>
      <c r="AA11" s="14">
        <v>1</v>
      </c>
      <c r="AB11" s="14">
        <v>1</v>
      </c>
      <c r="AC11" s="14"/>
      <c r="AD11" s="14">
        <v>1</v>
      </c>
      <c r="AE11" s="14">
        <v>2</v>
      </c>
      <c r="AF11" s="14"/>
      <c r="AG11" s="14"/>
      <c r="AH11" s="14"/>
      <c r="AI11" s="14">
        <v>1</v>
      </c>
      <c r="AJ11" s="14"/>
      <c r="AK11" s="14"/>
      <c r="AL11" s="14">
        <v>1</v>
      </c>
      <c r="AM11" s="14"/>
      <c r="AN11" s="14"/>
      <c r="AO11" s="14"/>
      <c r="AP11" s="14"/>
      <c r="AQ11" s="14">
        <v>2</v>
      </c>
      <c r="AR11" s="14">
        <v>1</v>
      </c>
      <c r="AS11" s="14"/>
      <c r="AT11" s="14"/>
      <c r="AU11" s="14">
        <v>1</v>
      </c>
      <c r="AW11" s="42"/>
      <c r="AX11" s="15">
        <f>SUM(B11:AU11)</f>
        <v>34</v>
      </c>
      <c r="AY11" s="13" t="s">
        <v>20</v>
      </c>
    </row>
    <row r="12" spans="1:51" ht="14.1" customHeight="1" x14ac:dyDescent="0.25">
      <c r="A12" s="13" t="s">
        <v>29</v>
      </c>
      <c r="B12" s="14">
        <v>1</v>
      </c>
      <c r="C12" s="14"/>
      <c r="D12" s="14">
        <v>1</v>
      </c>
      <c r="E12" s="14"/>
      <c r="F12" s="14"/>
      <c r="G12" s="14">
        <v>3</v>
      </c>
      <c r="H12" s="14">
        <v>1</v>
      </c>
      <c r="I12" s="14"/>
      <c r="J12" s="14"/>
      <c r="K12" s="14">
        <v>1</v>
      </c>
      <c r="L12" s="14"/>
      <c r="M12" s="14"/>
      <c r="N12" s="14">
        <v>1</v>
      </c>
      <c r="O12" s="14">
        <v>2</v>
      </c>
      <c r="P12" s="14"/>
      <c r="Q12" s="14"/>
      <c r="R12" s="14">
        <v>1</v>
      </c>
      <c r="S12" s="14"/>
      <c r="T12" s="14"/>
      <c r="U12" s="14"/>
      <c r="V12" s="14">
        <v>3</v>
      </c>
      <c r="W12" s="14">
        <v>1</v>
      </c>
      <c r="X12" s="14"/>
      <c r="Y12" s="14">
        <v>1</v>
      </c>
      <c r="Z12" s="14"/>
      <c r="AA12" s="14"/>
      <c r="AB12" s="14">
        <v>1</v>
      </c>
      <c r="AC12" s="14">
        <v>1</v>
      </c>
      <c r="AD12" s="14"/>
      <c r="AE12" s="14">
        <v>2</v>
      </c>
      <c r="AF12" s="14"/>
      <c r="AG12" s="14">
        <v>1</v>
      </c>
      <c r="AH12" s="14"/>
      <c r="AI12" s="14"/>
      <c r="AJ12" s="14">
        <v>1</v>
      </c>
      <c r="AK12" s="14"/>
      <c r="AL12" s="14"/>
      <c r="AM12" s="14">
        <v>1</v>
      </c>
      <c r="AN12" s="14"/>
      <c r="AO12" s="14">
        <v>3</v>
      </c>
      <c r="AP12" s="14">
        <v>1</v>
      </c>
      <c r="AQ12" s="14"/>
      <c r="AR12" s="14"/>
      <c r="AS12" s="14"/>
      <c r="AT12" s="14"/>
      <c r="AU12" s="14"/>
      <c r="AW12" s="42"/>
      <c r="AX12" s="15">
        <f>SUM(B12:AU12)</f>
        <v>27</v>
      </c>
      <c r="AY12" s="13" t="s">
        <v>30</v>
      </c>
    </row>
    <row r="13" spans="1:51" ht="14.1" customHeight="1" x14ac:dyDescent="0.25">
      <c r="A13" s="13" t="s">
        <v>21</v>
      </c>
      <c r="B13" s="14">
        <v>1</v>
      </c>
      <c r="C13" s="14"/>
      <c r="D13" s="14">
        <v>1</v>
      </c>
      <c r="E13" s="14"/>
      <c r="F13" s="14"/>
      <c r="G13" s="14"/>
      <c r="H13" s="14"/>
      <c r="I13" s="14">
        <v>1</v>
      </c>
      <c r="J13" s="14">
        <v>2</v>
      </c>
      <c r="K13" s="14"/>
      <c r="L13" s="14">
        <v>1</v>
      </c>
      <c r="M13" s="14"/>
      <c r="N13" s="14"/>
      <c r="O13" s="14"/>
      <c r="P13" s="14"/>
      <c r="Q13" s="14">
        <v>10</v>
      </c>
      <c r="R13" s="14">
        <v>1</v>
      </c>
      <c r="S13" s="14"/>
      <c r="T13" s="14"/>
      <c r="U13" s="14"/>
      <c r="V13" s="14"/>
      <c r="W13" s="14"/>
      <c r="X13" s="14">
        <v>2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W13" s="42"/>
      <c r="AX13" s="15">
        <f>SUM(B13:AU13)</f>
        <v>19</v>
      </c>
      <c r="AY13" s="13" t="s">
        <v>22</v>
      </c>
    </row>
    <row r="14" spans="1:51" ht="14.1" customHeight="1" x14ac:dyDescent="0.25">
      <c r="A14" s="13" t="s">
        <v>27</v>
      </c>
      <c r="B14" s="14"/>
      <c r="C14" s="14">
        <v>1</v>
      </c>
      <c r="D14" s="14"/>
      <c r="E14" s="14"/>
      <c r="F14" s="14"/>
      <c r="G14" s="14">
        <v>1</v>
      </c>
      <c r="H14" s="14"/>
      <c r="I14" s="14"/>
      <c r="J14" s="14"/>
      <c r="K14" s="14">
        <v>1</v>
      </c>
      <c r="L14" s="14"/>
      <c r="M14" s="14">
        <v>2</v>
      </c>
      <c r="N14" s="14">
        <v>1</v>
      </c>
      <c r="O14" s="14">
        <v>2</v>
      </c>
      <c r="P14" s="14">
        <v>1</v>
      </c>
      <c r="Q14" s="14"/>
      <c r="R14" s="14">
        <v>1</v>
      </c>
      <c r="S14" s="14"/>
      <c r="T14" s="14">
        <v>1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/>
      <c r="AO14" s="14"/>
      <c r="AP14" s="14"/>
      <c r="AQ14" s="14">
        <v>1</v>
      </c>
      <c r="AR14" s="14"/>
      <c r="AS14" s="14"/>
      <c r="AT14" s="14"/>
      <c r="AU14" s="14"/>
      <c r="AW14" s="42"/>
      <c r="AX14" s="15">
        <f>SUM(B14:AU14)</f>
        <v>14</v>
      </c>
      <c r="AY14" s="13" t="s">
        <v>28</v>
      </c>
    </row>
    <row r="15" spans="1:51" ht="14.1" customHeight="1" x14ac:dyDescent="0.25">
      <c r="A15" s="13" t="s">
        <v>33</v>
      </c>
      <c r="B15" s="14">
        <v>1</v>
      </c>
      <c r="C15" s="14"/>
      <c r="D15" s="14"/>
      <c r="E15" s="14">
        <v>1</v>
      </c>
      <c r="F15" s="14"/>
      <c r="G15" s="14">
        <v>1</v>
      </c>
      <c r="H15" s="14"/>
      <c r="I15" s="14"/>
      <c r="J15" s="14"/>
      <c r="K15" s="14"/>
      <c r="L15" s="14"/>
      <c r="M15" s="14">
        <v>1</v>
      </c>
      <c r="N15" s="14">
        <v>1</v>
      </c>
      <c r="O15" s="14"/>
      <c r="P15" s="14"/>
      <c r="Q15" s="14"/>
      <c r="R15" s="14">
        <v>1</v>
      </c>
      <c r="S15" s="14"/>
      <c r="T15" s="14">
        <v>2</v>
      </c>
      <c r="U15" s="14">
        <v>3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>
        <v>1</v>
      </c>
      <c r="AQ15" s="14">
        <v>1</v>
      </c>
      <c r="AR15" s="14"/>
      <c r="AS15" s="14"/>
      <c r="AT15" s="14"/>
      <c r="AU15" s="14"/>
      <c r="AW15" s="42"/>
      <c r="AX15" s="15">
        <f>SUM(B15:AU15)</f>
        <v>13</v>
      </c>
      <c r="AY15" s="13" t="s">
        <v>34</v>
      </c>
    </row>
    <row r="16" spans="1:51" ht="14.1" customHeight="1" x14ac:dyDescent="0.25">
      <c r="A16" s="13" t="s">
        <v>25</v>
      </c>
      <c r="B16" s="14">
        <v>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1</v>
      </c>
      <c r="R16" s="14">
        <v>2</v>
      </c>
      <c r="S16" s="14"/>
      <c r="T16" s="14">
        <v>2</v>
      </c>
      <c r="U16" s="14"/>
      <c r="V16" s="14"/>
      <c r="W16" s="14">
        <v>1</v>
      </c>
      <c r="X16" s="14"/>
      <c r="Y16" s="14"/>
      <c r="Z16" s="14">
        <v>1</v>
      </c>
      <c r="AA16" s="14"/>
      <c r="AB16" s="14"/>
      <c r="AC16" s="14"/>
      <c r="AD16" s="14"/>
      <c r="AE16" s="14">
        <v>1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>
        <v>1</v>
      </c>
      <c r="AP16" s="14"/>
      <c r="AQ16" s="14"/>
      <c r="AR16" s="14"/>
      <c r="AS16" s="14"/>
      <c r="AT16" s="14"/>
      <c r="AU16" s="14">
        <v>1</v>
      </c>
      <c r="AW16" s="42"/>
      <c r="AX16" s="15">
        <f>SUM(B16:AU16)</f>
        <v>11</v>
      </c>
      <c r="AY16" s="13" t="s">
        <v>26</v>
      </c>
    </row>
    <row r="17" spans="1:51" ht="14.1" customHeight="1" x14ac:dyDescent="0.25">
      <c r="A17" s="13" t="s">
        <v>31</v>
      </c>
      <c r="B17" s="14"/>
      <c r="C17" s="14"/>
      <c r="D17" s="14"/>
      <c r="E17" s="14"/>
      <c r="F17" s="14">
        <v>1</v>
      </c>
      <c r="G17" s="14"/>
      <c r="H17" s="14"/>
      <c r="I17" s="14"/>
      <c r="J17" s="14"/>
      <c r="K17" s="14"/>
      <c r="L17" s="14"/>
      <c r="M17" s="14"/>
      <c r="N17" s="14">
        <v>1</v>
      </c>
      <c r="O17" s="14">
        <v>4</v>
      </c>
      <c r="P17" s="14"/>
      <c r="Q17" s="14">
        <v>1</v>
      </c>
      <c r="R17" s="14"/>
      <c r="S17" s="14"/>
      <c r="T17" s="14">
        <v>1</v>
      </c>
      <c r="U17" s="14"/>
      <c r="V17" s="14"/>
      <c r="W17" s="14"/>
      <c r="X17" s="14"/>
      <c r="Y17" s="14"/>
      <c r="Z17" s="14"/>
      <c r="AA17" s="14"/>
      <c r="AB17" s="14"/>
      <c r="AC17" s="14"/>
      <c r="AD17" s="14">
        <v>1</v>
      </c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W17" s="42"/>
      <c r="AX17" s="15">
        <f>SUM(B17:AU17)</f>
        <v>9</v>
      </c>
      <c r="AY17" s="13" t="s">
        <v>32</v>
      </c>
    </row>
    <row r="18" spans="1:51" s="6" customFormat="1" ht="14.1" customHeight="1" x14ac:dyDescent="0.25">
      <c r="A18" s="13" t="s">
        <v>74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1</v>
      </c>
      <c r="O18" s="14"/>
      <c r="P18" s="14"/>
      <c r="Q18" s="14"/>
      <c r="R18" s="14"/>
      <c r="S18" s="14"/>
      <c r="T18" s="14"/>
      <c r="U18" s="14"/>
      <c r="V18" s="14">
        <v>3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>
        <v>1</v>
      </c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W18" s="42"/>
      <c r="AX18" s="15">
        <f>SUM(B18:AU18)</f>
        <v>5</v>
      </c>
      <c r="AY18" s="13" t="s">
        <v>75</v>
      </c>
    </row>
    <row r="19" spans="1:51" s="6" customFormat="1" ht="14.1" customHeight="1" x14ac:dyDescent="0.25">
      <c r="A19" s="13" t="s">
        <v>71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>
        <v>1</v>
      </c>
      <c r="R19" s="14"/>
      <c r="S19" s="14"/>
      <c r="T19" s="14">
        <v>1</v>
      </c>
      <c r="U19" s="14"/>
      <c r="V19" s="14"/>
      <c r="W19" s="14">
        <v>1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>
        <v>1</v>
      </c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W19" s="42"/>
      <c r="AX19" s="15">
        <f>SUM(B19:AU19)</f>
        <v>4</v>
      </c>
      <c r="AY19" s="13" t="s">
        <v>70</v>
      </c>
    </row>
    <row r="20" spans="1:51" s="6" customFormat="1" ht="14.1" customHeight="1" x14ac:dyDescent="0.25">
      <c r="A20" s="13" t="s">
        <v>67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>
        <v>1</v>
      </c>
      <c r="N20" s="14">
        <v>1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W20" s="42"/>
      <c r="AX20" s="15">
        <f>SUM(B20:AU20)</f>
        <v>2</v>
      </c>
      <c r="AY20" s="13" t="s">
        <v>68</v>
      </c>
    </row>
    <row r="21" spans="1:51" s="6" customFormat="1" ht="14.1" customHeight="1" x14ac:dyDescent="0.25">
      <c r="A21" s="13" t="s">
        <v>92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>
        <v>1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W21" s="42"/>
      <c r="AX21" s="15">
        <f>SUM(B21:AU21)</f>
        <v>1</v>
      </c>
      <c r="AY21" s="13" t="s">
        <v>77</v>
      </c>
    </row>
    <row r="22" spans="1:51" s="6" customFormat="1" ht="14.1" customHeight="1" x14ac:dyDescent="0.25">
      <c r="A22" s="13" t="s">
        <v>37</v>
      </c>
      <c r="B22" s="14"/>
      <c r="C22" s="14"/>
      <c r="D22" s="14">
        <v>1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>
        <v>1</v>
      </c>
      <c r="AR22" s="14"/>
      <c r="AS22" s="14"/>
      <c r="AT22" s="14"/>
      <c r="AU22" s="14"/>
      <c r="AW22" s="42"/>
      <c r="AX22" s="15">
        <f>SUM(B22:AU22)</f>
        <v>2</v>
      </c>
      <c r="AY22" s="13" t="s">
        <v>38</v>
      </c>
    </row>
    <row r="23" spans="1:51" ht="14.1" customHeight="1" x14ac:dyDescent="0.25">
      <c r="A23" s="13" t="s">
        <v>35</v>
      </c>
      <c r="B23" s="14"/>
      <c r="C23" s="14"/>
      <c r="D23" s="14">
        <v>1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W23" s="42"/>
      <c r="AX23" s="15">
        <f>SUM(B23:AU23)</f>
        <v>1</v>
      </c>
      <c r="AY23" s="13" t="s">
        <v>36</v>
      </c>
    </row>
    <row r="24" spans="1:51" s="6" customFormat="1" ht="14.1" customHeight="1" x14ac:dyDescent="0.25">
      <c r="A24" s="13" t="s">
        <v>90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>
        <v>1</v>
      </c>
      <c r="AM24" s="14"/>
      <c r="AN24" s="14"/>
      <c r="AO24" s="14"/>
      <c r="AP24" s="14"/>
      <c r="AQ24" s="14"/>
      <c r="AR24" s="14"/>
      <c r="AS24" s="14"/>
      <c r="AT24" s="14"/>
      <c r="AU24" s="14"/>
      <c r="AW24" s="42"/>
      <c r="AX24" s="15">
        <v>1</v>
      </c>
      <c r="AY24" s="13" t="s">
        <v>91</v>
      </c>
    </row>
    <row r="25" spans="1:51" ht="14.1" customHeight="1" x14ac:dyDescent="0.25">
      <c r="A25" s="13" t="s">
        <v>39</v>
      </c>
      <c r="B25" s="14"/>
      <c r="C25" s="14"/>
      <c r="D25" s="14"/>
      <c r="E25" s="14"/>
      <c r="F25" s="14"/>
      <c r="G25" s="14"/>
      <c r="H25" s="14"/>
      <c r="I25" s="14"/>
      <c r="J25" s="14"/>
      <c r="K25" s="14">
        <v>2</v>
      </c>
      <c r="L25" s="14"/>
      <c r="M25" s="14"/>
      <c r="N25" s="14"/>
      <c r="O25" s="14"/>
      <c r="P25" s="14"/>
      <c r="Q25" s="14"/>
      <c r="R25" s="14">
        <v>3</v>
      </c>
      <c r="S25" s="14"/>
      <c r="T25" s="14"/>
      <c r="U25" s="14"/>
      <c r="V25" s="14"/>
      <c r="W25" s="14">
        <v>2</v>
      </c>
      <c r="X25" s="14"/>
      <c r="Y25" s="14">
        <v>1</v>
      </c>
      <c r="Z25" s="14"/>
      <c r="AA25" s="14"/>
      <c r="AB25" s="14"/>
      <c r="AC25" s="14"/>
      <c r="AD25" s="14">
        <v>2</v>
      </c>
      <c r="AE25" s="14">
        <v>2</v>
      </c>
      <c r="AF25" s="14"/>
      <c r="AG25" s="14"/>
      <c r="AH25" s="14"/>
      <c r="AI25" s="14"/>
      <c r="AJ25" s="14">
        <v>1</v>
      </c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W25" s="43"/>
      <c r="AX25" s="15">
        <f>SUM(B25:AU25)</f>
        <v>13</v>
      </c>
      <c r="AY25" s="13"/>
    </row>
    <row r="26" spans="1:51" ht="24" customHeight="1" x14ac:dyDescent="0.35">
      <c r="A26" s="16" t="s">
        <v>40</v>
      </c>
      <c r="B26" s="16">
        <f>SUM(B6:B25)</f>
        <v>11</v>
      </c>
      <c r="C26" s="16">
        <f t="shared" ref="C26:X26" si="0">SUM(C6:C25)</f>
        <v>8</v>
      </c>
      <c r="D26" s="16">
        <f t="shared" si="0"/>
        <v>9</v>
      </c>
      <c r="E26" s="16">
        <f t="shared" si="0"/>
        <v>9</v>
      </c>
      <c r="F26" s="16">
        <f t="shared" si="0"/>
        <v>6</v>
      </c>
      <c r="G26" s="16">
        <f t="shared" si="0"/>
        <v>11</v>
      </c>
      <c r="H26" s="16">
        <f t="shared" si="0"/>
        <v>3</v>
      </c>
      <c r="I26" s="16">
        <f t="shared" si="0"/>
        <v>11</v>
      </c>
      <c r="J26" s="16">
        <f t="shared" si="0"/>
        <v>16</v>
      </c>
      <c r="K26" s="16">
        <f t="shared" si="0"/>
        <v>14</v>
      </c>
      <c r="L26" s="16">
        <f t="shared" si="0"/>
        <v>6</v>
      </c>
      <c r="M26" s="16">
        <f t="shared" si="0"/>
        <v>61</v>
      </c>
      <c r="N26" s="16">
        <f t="shared" si="0"/>
        <v>27</v>
      </c>
      <c r="O26" s="16">
        <f t="shared" si="0"/>
        <v>52</v>
      </c>
      <c r="P26" s="16">
        <f t="shared" si="0"/>
        <v>13</v>
      </c>
      <c r="Q26" s="16">
        <f t="shared" si="0"/>
        <v>77</v>
      </c>
      <c r="R26" s="16">
        <f t="shared" si="0"/>
        <v>78</v>
      </c>
      <c r="S26" s="16"/>
      <c r="T26" s="16">
        <f t="shared" si="0"/>
        <v>58</v>
      </c>
      <c r="U26" s="16">
        <f t="shared" si="0"/>
        <v>95</v>
      </c>
      <c r="V26" s="16">
        <f t="shared" si="0"/>
        <v>102</v>
      </c>
      <c r="W26" s="16">
        <f t="shared" si="0"/>
        <v>71</v>
      </c>
      <c r="X26" s="16">
        <f t="shared" si="0"/>
        <v>23</v>
      </c>
      <c r="Y26" s="16">
        <f t="shared" ref="Y26" si="1">SUM(Y6:Y25)</f>
        <v>36</v>
      </c>
      <c r="Z26" s="16">
        <f t="shared" ref="Z26:AD26" si="2">SUM(Z6:Z25)</f>
        <v>39</v>
      </c>
      <c r="AA26" s="16">
        <f t="shared" si="2"/>
        <v>5</v>
      </c>
      <c r="AB26" s="16">
        <f t="shared" si="2"/>
        <v>7</v>
      </c>
      <c r="AC26" s="16">
        <f t="shared" si="2"/>
        <v>11</v>
      </c>
      <c r="AD26" s="16">
        <f t="shared" si="2"/>
        <v>72</v>
      </c>
      <c r="AE26" s="16">
        <f>SUM(AE6:AE25)</f>
        <v>48</v>
      </c>
      <c r="AF26" s="16">
        <f t="shared" ref="AF26:AK26" si="3">SUM(AF6:AF25)</f>
        <v>13</v>
      </c>
      <c r="AG26" s="16">
        <f t="shared" si="3"/>
        <v>21</v>
      </c>
      <c r="AH26" s="16">
        <f t="shared" si="3"/>
        <v>48</v>
      </c>
      <c r="AI26" s="16">
        <f t="shared" si="3"/>
        <v>34</v>
      </c>
      <c r="AJ26" s="16">
        <f t="shared" si="3"/>
        <v>50</v>
      </c>
      <c r="AK26" s="16">
        <f t="shared" si="3"/>
        <v>24</v>
      </c>
      <c r="AL26" s="16">
        <f>SUM(AL6:AL25)</f>
        <v>21</v>
      </c>
      <c r="AM26" s="16">
        <f t="shared" ref="AM26:AO26" si="4">SUM(AM6:AM25)</f>
        <v>9</v>
      </c>
      <c r="AN26" s="16"/>
      <c r="AO26" s="16">
        <f t="shared" si="4"/>
        <v>21</v>
      </c>
      <c r="AP26" s="16">
        <f>SUM(AP6:AP25)</f>
        <v>18</v>
      </c>
      <c r="AQ26" s="16">
        <f t="shared" ref="AQ26:AU26" si="5">SUM(AQ6:AQ25)</f>
        <v>97</v>
      </c>
      <c r="AR26" s="16">
        <f t="shared" si="5"/>
        <v>3</v>
      </c>
      <c r="AS26" s="16"/>
      <c r="AT26" s="16"/>
      <c r="AU26" s="16">
        <f t="shared" si="5"/>
        <v>5</v>
      </c>
      <c r="AX26" s="15">
        <f>SUM(B26:AU26)</f>
        <v>1343</v>
      </c>
    </row>
    <row r="27" spans="1:51" ht="14.1" customHeight="1" x14ac:dyDescent="0.25">
      <c r="A27" s="17" t="s">
        <v>41</v>
      </c>
      <c r="B27" s="17">
        <v>240</v>
      </c>
      <c r="C27" s="17">
        <v>270</v>
      </c>
      <c r="D27" s="17">
        <v>285</v>
      </c>
      <c r="E27" s="18">
        <v>240</v>
      </c>
      <c r="F27" s="18">
        <v>240</v>
      </c>
      <c r="G27" s="18">
        <v>240</v>
      </c>
      <c r="H27" s="18">
        <v>270</v>
      </c>
      <c r="I27" s="18">
        <v>210</v>
      </c>
      <c r="J27" s="18">
        <v>240</v>
      </c>
      <c r="K27" s="18">
        <v>240</v>
      </c>
      <c r="L27" s="18">
        <v>300</v>
      </c>
      <c r="M27" s="14">
        <v>270</v>
      </c>
      <c r="N27" s="18">
        <v>270</v>
      </c>
      <c r="O27" s="18">
        <v>270</v>
      </c>
      <c r="P27" s="18">
        <v>300</v>
      </c>
      <c r="Q27" s="14">
        <v>240</v>
      </c>
      <c r="R27" s="14">
        <v>270</v>
      </c>
      <c r="S27" s="14"/>
      <c r="T27" s="14">
        <v>280</v>
      </c>
      <c r="U27" s="14">
        <v>275</v>
      </c>
      <c r="V27" s="14">
        <v>240</v>
      </c>
      <c r="W27" s="14">
        <v>210</v>
      </c>
      <c r="X27" s="14">
        <v>105</v>
      </c>
      <c r="Y27" s="14">
        <v>270</v>
      </c>
      <c r="Z27" s="14">
        <v>240</v>
      </c>
      <c r="AA27" s="14">
        <v>315</v>
      </c>
      <c r="AB27" s="14">
        <v>300</v>
      </c>
      <c r="AC27" s="14">
        <v>300</v>
      </c>
      <c r="AD27" s="14">
        <v>240</v>
      </c>
      <c r="AE27" s="14">
        <v>210</v>
      </c>
      <c r="AF27" s="14">
        <v>300</v>
      </c>
      <c r="AG27" s="14">
        <v>315</v>
      </c>
      <c r="AH27" s="14">
        <v>315</v>
      </c>
      <c r="AI27" s="14">
        <v>300</v>
      </c>
      <c r="AJ27" s="14">
        <v>330</v>
      </c>
      <c r="AK27" s="14">
        <v>210</v>
      </c>
      <c r="AL27" s="14">
        <v>290</v>
      </c>
      <c r="AM27" s="14">
        <v>285</v>
      </c>
      <c r="AN27" s="14"/>
      <c r="AO27" s="14">
        <v>285</v>
      </c>
      <c r="AP27" s="14">
        <v>265</v>
      </c>
      <c r="AQ27" s="14">
        <v>330</v>
      </c>
      <c r="AR27" s="14">
        <v>175</v>
      </c>
      <c r="AS27" s="14"/>
      <c r="AT27" s="14"/>
      <c r="AU27" s="14">
        <v>280</v>
      </c>
      <c r="AX27" s="15">
        <f>SUM(B27:AU27)</f>
        <v>11060</v>
      </c>
    </row>
    <row r="28" spans="1:51" ht="14.1" customHeight="1" x14ac:dyDescent="0.25">
      <c r="A28" s="19" t="s">
        <v>42</v>
      </c>
      <c r="B28" s="19">
        <f t="shared" ref="B28:AX28" si="6">B26/B27*60</f>
        <v>2.75</v>
      </c>
      <c r="C28" s="24">
        <f t="shared" si="6"/>
        <v>1.7777777777777779</v>
      </c>
      <c r="D28" s="24">
        <f t="shared" si="6"/>
        <v>1.8947368421052633</v>
      </c>
      <c r="E28" s="24">
        <f t="shared" si="6"/>
        <v>2.25</v>
      </c>
      <c r="F28" s="24">
        <f t="shared" si="6"/>
        <v>1.5</v>
      </c>
      <c r="G28" s="24">
        <f t="shared" si="6"/>
        <v>2.75</v>
      </c>
      <c r="H28" s="24">
        <f t="shared" si="6"/>
        <v>0.66666666666666674</v>
      </c>
      <c r="I28" s="24">
        <f t="shared" si="6"/>
        <v>3.1428571428571428</v>
      </c>
      <c r="J28" s="24">
        <f t="shared" si="6"/>
        <v>4</v>
      </c>
      <c r="K28" s="24">
        <f t="shared" si="6"/>
        <v>3.5</v>
      </c>
      <c r="L28" s="24">
        <f t="shared" si="6"/>
        <v>1.2</v>
      </c>
      <c r="M28" s="24">
        <f t="shared" si="6"/>
        <v>13.555555555555555</v>
      </c>
      <c r="N28" s="24">
        <f t="shared" si="6"/>
        <v>6</v>
      </c>
      <c r="O28" s="24">
        <f t="shared" si="6"/>
        <v>11.555555555555555</v>
      </c>
      <c r="P28" s="24">
        <f t="shared" si="6"/>
        <v>2.6</v>
      </c>
      <c r="Q28" s="24">
        <f t="shared" si="6"/>
        <v>19.25</v>
      </c>
      <c r="R28" s="24">
        <f t="shared" si="6"/>
        <v>17.333333333333332</v>
      </c>
      <c r="S28" s="24"/>
      <c r="T28" s="24">
        <f t="shared" si="6"/>
        <v>12.428571428571429</v>
      </c>
      <c r="U28" s="24">
        <f t="shared" si="6"/>
        <v>20.727272727272727</v>
      </c>
      <c r="V28" s="24">
        <f t="shared" si="6"/>
        <v>25.5</v>
      </c>
      <c r="W28" s="24">
        <f t="shared" si="6"/>
        <v>20.285714285714288</v>
      </c>
      <c r="X28" s="24">
        <f t="shared" si="6"/>
        <v>13.142857142857142</v>
      </c>
      <c r="Y28" s="24">
        <f t="shared" ref="Y28" si="7">Y26/Y27*60</f>
        <v>8</v>
      </c>
      <c r="Z28" s="24">
        <f t="shared" ref="Z28:AD28" si="8">Z26/Z27*60</f>
        <v>9.75</v>
      </c>
      <c r="AA28" s="24">
        <f t="shared" si="8"/>
        <v>0.95238095238095233</v>
      </c>
      <c r="AB28" s="24">
        <f t="shared" si="8"/>
        <v>1.4000000000000001</v>
      </c>
      <c r="AC28" s="24">
        <f t="shared" si="8"/>
        <v>2.2000000000000002</v>
      </c>
      <c r="AD28" s="24">
        <f t="shared" si="8"/>
        <v>18</v>
      </c>
      <c r="AE28" s="24">
        <f>AE26/AE27*60</f>
        <v>13.714285714285714</v>
      </c>
      <c r="AF28" s="24">
        <f t="shared" ref="AF28:AK28" si="9">AF26/AF27*60</f>
        <v>2.6</v>
      </c>
      <c r="AG28" s="24">
        <f t="shared" si="9"/>
        <v>4</v>
      </c>
      <c r="AH28" s="24">
        <f t="shared" si="9"/>
        <v>9.1428571428571441</v>
      </c>
      <c r="AI28" s="24">
        <f t="shared" si="9"/>
        <v>6.8</v>
      </c>
      <c r="AJ28" s="24">
        <f t="shared" si="9"/>
        <v>9.0909090909090917</v>
      </c>
      <c r="AK28" s="24">
        <f t="shared" si="9"/>
        <v>6.8571428571428568</v>
      </c>
      <c r="AL28" s="24">
        <f>AL26/AL27*60</f>
        <v>4.3448275862068968</v>
      </c>
      <c r="AM28" s="24">
        <f t="shared" ref="AM28:AO28" si="10">AM26/AM27*60</f>
        <v>1.8947368421052633</v>
      </c>
      <c r="AN28" s="24"/>
      <c r="AO28" s="24">
        <f t="shared" si="10"/>
        <v>4.4210526315789469</v>
      </c>
      <c r="AP28" s="24">
        <f>AP26/AP27*60</f>
        <v>4.0754716981132075</v>
      </c>
      <c r="AQ28" s="24">
        <f t="shared" ref="AQ28:AU28" si="11">AQ26/AQ27*60</f>
        <v>17.636363636363637</v>
      </c>
      <c r="AR28" s="24">
        <f t="shared" si="11"/>
        <v>1.0285714285714287</v>
      </c>
      <c r="AS28" s="24"/>
      <c r="AT28" s="24"/>
      <c r="AU28" s="24">
        <f t="shared" si="11"/>
        <v>1.0714285714285714</v>
      </c>
      <c r="AX28" s="33">
        <f t="shared" si="6"/>
        <v>7.2857142857142856</v>
      </c>
    </row>
    <row r="29" spans="1:51" ht="24.75" customHeight="1" x14ac:dyDescent="0.25">
      <c r="A29" s="20" t="s">
        <v>85</v>
      </c>
      <c r="B29" s="20">
        <v>11</v>
      </c>
      <c r="C29" s="20">
        <f>B26+C26</f>
        <v>19</v>
      </c>
      <c r="D29" s="20">
        <f>B26+C26+D26</f>
        <v>28</v>
      </c>
      <c r="E29" s="20">
        <f>B26+C26+D26+E26</f>
        <v>37</v>
      </c>
      <c r="F29" s="20">
        <f>SUM(B26:F26)</f>
        <v>43</v>
      </c>
      <c r="G29" s="20">
        <f>SUM(B26:G26)</f>
        <v>54</v>
      </c>
      <c r="H29" s="20">
        <f>SUM(B26:H26)</f>
        <v>57</v>
      </c>
      <c r="I29" s="20">
        <f>SUM(B26:I26)</f>
        <v>68</v>
      </c>
      <c r="J29" s="20">
        <f>SUM(B26:J26)</f>
        <v>84</v>
      </c>
      <c r="K29" s="20">
        <f>SUM(B26:K26)</f>
        <v>98</v>
      </c>
      <c r="L29" s="20">
        <f>SUM(B26:L26)</f>
        <v>104</v>
      </c>
      <c r="M29" s="20">
        <f>SUM(B26:M26)</f>
        <v>165</v>
      </c>
      <c r="N29" s="20">
        <f>SUM(B26:N26)</f>
        <v>192</v>
      </c>
      <c r="O29" s="20">
        <f>SUM(B26:O26)</f>
        <v>244</v>
      </c>
      <c r="P29" s="20">
        <f>SUM(B26:P26)</f>
        <v>257</v>
      </c>
      <c r="Q29" s="20">
        <f>SUM(B26:Q26)</f>
        <v>334</v>
      </c>
      <c r="R29" s="20">
        <f>SUM(B26:R26)</f>
        <v>412</v>
      </c>
      <c r="S29" s="20">
        <f>SUM(B26:R26)</f>
        <v>412</v>
      </c>
      <c r="T29" s="20">
        <f>SUM(B26:T26)</f>
        <v>470</v>
      </c>
      <c r="U29" s="20">
        <f>SUM(B26:U26)</f>
        <v>565</v>
      </c>
      <c r="V29" s="20">
        <f>SUM(B26:V26)</f>
        <v>667</v>
      </c>
      <c r="W29" s="20">
        <f>SUM(B26:W26)</f>
        <v>738</v>
      </c>
      <c r="X29" s="20">
        <f>SUM(B26:X26)</f>
        <v>761</v>
      </c>
      <c r="Y29" s="20">
        <f>SUM(B26:Y26)</f>
        <v>797</v>
      </c>
      <c r="Z29" s="20">
        <f>SUM(B26:Z26)</f>
        <v>836</v>
      </c>
      <c r="AA29" s="6">
        <f>SUM(B26:AA26)</f>
        <v>841</v>
      </c>
      <c r="AB29" s="6">
        <f>SUM(B26:AB26)</f>
        <v>848</v>
      </c>
      <c r="AC29" s="6">
        <f>SUM(B26:AC26)</f>
        <v>859</v>
      </c>
      <c r="AD29" s="6">
        <f>SUM(B26:AD26)</f>
        <v>931</v>
      </c>
      <c r="AE29" s="6">
        <f>SUM(B26:AE26)</f>
        <v>979</v>
      </c>
      <c r="AF29" s="6">
        <f>SUM(B26:AF26)</f>
        <v>992</v>
      </c>
      <c r="AG29" s="6">
        <f>SUM(B26:AG26)</f>
        <v>1013</v>
      </c>
      <c r="AH29" s="6">
        <f>SUM(B26:AH26)</f>
        <v>1061</v>
      </c>
      <c r="AI29" s="6">
        <f>SUM(B26:AI26)</f>
        <v>1095</v>
      </c>
      <c r="AJ29" s="6">
        <f>SUM(B26:AJ26)</f>
        <v>1145</v>
      </c>
      <c r="AK29" s="6">
        <f>SUM(B26:AK26)</f>
        <v>1169</v>
      </c>
      <c r="AL29" s="6">
        <f>SUM(B26:AU26)</f>
        <v>1343</v>
      </c>
      <c r="AM29" s="6">
        <f>SUM(B26:AM26)</f>
        <v>1199</v>
      </c>
      <c r="AO29" s="6">
        <f>SUM(B26:AO26)</f>
        <v>1220</v>
      </c>
      <c r="AP29" s="6">
        <f>SUM(B26:AU26)</f>
        <v>1343</v>
      </c>
    </row>
    <row r="30" spans="1:51" ht="38.25" customHeigh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28"/>
      <c r="N30" s="1"/>
      <c r="O30" s="1"/>
      <c r="P30" s="28"/>
      <c r="AX30" s="28"/>
    </row>
    <row r="31" spans="1:51" ht="19.149999999999999" customHeight="1" x14ac:dyDescent="0.25">
      <c r="A31" s="20"/>
      <c r="B31" s="52"/>
      <c r="C31" s="52"/>
      <c r="D31" s="52"/>
      <c r="E31" s="3" t="s">
        <v>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41"/>
      <c r="AG31" s="41" t="s">
        <v>88</v>
      </c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</row>
    <row r="32" spans="1:51" ht="66.75" customHeight="1" x14ac:dyDescent="0.3">
      <c r="A32" s="21" t="s">
        <v>43</v>
      </c>
      <c r="B32" s="5">
        <v>1</v>
      </c>
      <c r="C32" s="5">
        <v>2</v>
      </c>
      <c r="D32" s="5">
        <v>3</v>
      </c>
      <c r="E32" s="5">
        <v>4</v>
      </c>
      <c r="F32" s="5">
        <v>5</v>
      </c>
      <c r="G32" s="5">
        <v>6</v>
      </c>
      <c r="H32" s="5">
        <v>7</v>
      </c>
      <c r="I32" s="5">
        <v>8</v>
      </c>
      <c r="J32" s="5">
        <v>9</v>
      </c>
      <c r="K32" s="5">
        <v>10</v>
      </c>
      <c r="L32" s="5">
        <v>11</v>
      </c>
      <c r="M32" s="5">
        <v>12</v>
      </c>
      <c r="N32" s="5">
        <v>13</v>
      </c>
      <c r="O32" s="5">
        <v>14</v>
      </c>
      <c r="P32" s="5">
        <v>15</v>
      </c>
      <c r="Q32" s="5">
        <v>16</v>
      </c>
      <c r="R32" s="5">
        <v>17</v>
      </c>
      <c r="S32" s="5">
        <v>18</v>
      </c>
      <c r="T32" s="5">
        <v>19</v>
      </c>
      <c r="U32" s="5">
        <v>20</v>
      </c>
      <c r="V32" s="5">
        <v>21</v>
      </c>
      <c r="W32" s="5">
        <v>22</v>
      </c>
      <c r="X32" s="5">
        <v>23</v>
      </c>
      <c r="Y32" s="5">
        <v>24</v>
      </c>
      <c r="Z32" s="5">
        <v>25</v>
      </c>
      <c r="AA32" s="5">
        <v>26</v>
      </c>
      <c r="AB32" s="5">
        <v>27</v>
      </c>
      <c r="AC32" s="5">
        <v>28</v>
      </c>
      <c r="AD32" s="5">
        <v>29</v>
      </c>
      <c r="AE32" s="5">
        <v>30</v>
      </c>
      <c r="AF32" s="40">
        <v>1</v>
      </c>
      <c r="AG32" s="40">
        <v>2</v>
      </c>
      <c r="AH32" s="40">
        <v>3</v>
      </c>
      <c r="AI32" s="40">
        <v>4</v>
      </c>
      <c r="AJ32" s="40">
        <v>5</v>
      </c>
      <c r="AK32" s="40">
        <v>6</v>
      </c>
      <c r="AL32" s="40">
        <v>7</v>
      </c>
      <c r="AM32" s="40">
        <v>8</v>
      </c>
      <c r="AN32" s="40">
        <v>9</v>
      </c>
      <c r="AO32" s="40">
        <v>10</v>
      </c>
      <c r="AP32" s="40">
        <v>11</v>
      </c>
      <c r="AQ32" s="40"/>
      <c r="AR32" s="40"/>
      <c r="AS32" s="40"/>
      <c r="AT32" s="40"/>
      <c r="AU32" s="40"/>
    </row>
    <row r="33" spans="1:51" ht="14.1" customHeight="1" x14ac:dyDescent="0.25">
      <c r="A33" s="13" t="s">
        <v>44</v>
      </c>
      <c r="B33" s="14"/>
      <c r="C33" s="14"/>
      <c r="D33" s="14" t="s">
        <v>45</v>
      </c>
      <c r="E33" s="14" t="s">
        <v>46</v>
      </c>
      <c r="F33" s="14" t="s">
        <v>47</v>
      </c>
      <c r="G33" s="14" t="s">
        <v>48</v>
      </c>
      <c r="H33" s="14" t="s">
        <v>49</v>
      </c>
      <c r="I33" s="14">
        <v>150</v>
      </c>
      <c r="J33" s="14" t="s">
        <v>49</v>
      </c>
      <c r="K33" s="14" t="s">
        <v>48</v>
      </c>
      <c r="L33" s="14" t="s">
        <v>50</v>
      </c>
      <c r="M33" s="14" t="s">
        <v>54</v>
      </c>
      <c r="N33" s="14" t="s">
        <v>49</v>
      </c>
      <c r="O33" s="14" t="s">
        <v>54</v>
      </c>
      <c r="P33" s="14"/>
      <c r="Q33" s="14">
        <v>20</v>
      </c>
      <c r="R33" s="14">
        <v>20</v>
      </c>
      <c r="S33" s="14"/>
      <c r="T33" s="14" t="s">
        <v>45</v>
      </c>
      <c r="U33" s="14"/>
      <c r="V33" s="14"/>
      <c r="W33" s="14"/>
      <c r="X33" s="14" t="s">
        <v>49</v>
      </c>
      <c r="Y33" s="14">
        <v>20</v>
      </c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Y33" s="13" t="s">
        <v>51</v>
      </c>
    </row>
    <row r="34" spans="1:51" ht="14.1" customHeight="1" x14ac:dyDescent="0.25">
      <c r="A34" s="13" t="s">
        <v>52</v>
      </c>
      <c r="B34" s="14"/>
      <c r="C34" s="14"/>
      <c r="D34" s="14"/>
      <c r="E34" s="14"/>
      <c r="F34" s="14" t="s">
        <v>53</v>
      </c>
      <c r="G34" s="14" t="s">
        <v>54</v>
      </c>
      <c r="H34" s="14" t="s">
        <v>54</v>
      </c>
      <c r="I34" s="14">
        <v>1</v>
      </c>
      <c r="J34" s="14"/>
      <c r="K34" s="14" t="s">
        <v>48</v>
      </c>
      <c r="L34" s="14"/>
      <c r="M34" s="14"/>
      <c r="N34" s="14"/>
      <c r="O34" s="14"/>
      <c r="P34" s="14"/>
      <c r="Q34" s="14" t="s">
        <v>73</v>
      </c>
      <c r="R34" s="14"/>
      <c r="S34" s="14"/>
      <c r="T34" s="14" t="s">
        <v>79</v>
      </c>
      <c r="U34" s="14"/>
      <c r="V34" s="14"/>
      <c r="W34" s="14" t="s">
        <v>54</v>
      </c>
      <c r="X34" s="14"/>
      <c r="Y34" s="14" t="s">
        <v>49</v>
      </c>
      <c r="Z34" s="14" t="s">
        <v>46</v>
      </c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 t="s">
        <v>48</v>
      </c>
      <c r="AL34" s="14"/>
      <c r="AM34" s="14">
        <v>100</v>
      </c>
      <c r="AN34" s="14"/>
      <c r="AO34" s="14"/>
      <c r="AP34" s="14">
        <v>80</v>
      </c>
      <c r="AQ34" s="14"/>
      <c r="AR34" s="14"/>
      <c r="AS34" s="14"/>
      <c r="AT34" s="14"/>
      <c r="AU34" s="14"/>
      <c r="AY34" s="13" t="s">
        <v>55</v>
      </c>
    </row>
    <row r="35" spans="1:51" ht="14.1" customHeight="1" x14ac:dyDescent="0.25">
      <c r="A35" s="13" t="s">
        <v>56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>
        <v>2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Y35" s="13" t="s">
        <v>57</v>
      </c>
    </row>
    <row r="36" spans="1:51" ht="14.1" customHeight="1" x14ac:dyDescent="0.25">
      <c r="A36" s="13" t="s">
        <v>58</v>
      </c>
      <c r="B36" s="14"/>
      <c r="C36" s="14"/>
      <c r="E36" s="14"/>
      <c r="F36" s="14"/>
      <c r="G36" s="14"/>
      <c r="H36" s="14"/>
      <c r="I36" s="14"/>
      <c r="J36" s="14"/>
      <c r="K36" s="14"/>
      <c r="L36" s="14"/>
      <c r="M36" s="14">
        <v>4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>
        <v>26</v>
      </c>
      <c r="AI36" s="14"/>
      <c r="AJ36" s="14"/>
      <c r="AK36" s="14">
        <v>17</v>
      </c>
      <c r="AL36" s="14"/>
      <c r="AM36" s="14">
        <v>5</v>
      </c>
      <c r="AN36" s="14"/>
      <c r="AO36" s="14">
        <v>3</v>
      </c>
      <c r="AP36" s="14">
        <v>47</v>
      </c>
      <c r="AQ36" s="14"/>
      <c r="AR36" s="14"/>
      <c r="AS36" s="14"/>
      <c r="AT36" s="14"/>
      <c r="AU36" s="14"/>
      <c r="AY36" s="13" t="s">
        <v>59</v>
      </c>
    </row>
    <row r="37" spans="1:51" ht="14.1" customHeight="1" x14ac:dyDescent="0.25">
      <c r="A37" s="13" t="s">
        <v>60</v>
      </c>
      <c r="B37" s="14"/>
      <c r="C37" s="14"/>
      <c r="D37" s="14"/>
      <c r="E37" s="14">
        <v>23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>
        <v>4</v>
      </c>
      <c r="AQ37" s="14"/>
      <c r="AR37" s="14"/>
      <c r="AS37" s="14"/>
      <c r="AT37" s="14"/>
      <c r="AU37" s="14"/>
      <c r="AY37" s="13" t="s">
        <v>61</v>
      </c>
    </row>
    <row r="38" spans="1:51" ht="14.1" customHeight="1" x14ac:dyDescent="0.25">
      <c r="A38" s="13" t="s">
        <v>62</v>
      </c>
      <c r="B38" s="17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>
        <v>6</v>
      </c>
      <c r="AA38" s="14"/>
      <c r="AB38" s="14">
        <v>5</v>
      </c>
      <c r="AC38" s="14">
        <v>1</v>
      </c>
      <c r="AD38" s="14">
        <v>19</v>
      </c>
      <c r="AE38" s="14"/>
      <c r="AF38" s="14"/>
      <c r="AG38" s="14">
        <v>11</v>
      </c>
      <c r="AH38" s="14">
        <v>6</v>
      </c>
      <c r="AI38" s="14"/>
      <c r="AJ38" s="14"/>
      <c r="AK38" s="14">
        <v>25</v>
      </c>
      <c r="AL38" s="14"/>
      <c r="AM38" s="14">
        <v>80</v>
      </c>
      <c r="AN38" s="14"/>
      <c r="AO38" s="14">
        <v>10</v>
      </c>
      <c r="AP38" s="14">
        <v>29</v>
      </c>
      <c r="AQ38" s="14"/>
      <c r="AR38" s="14"/>
      <c r="AS38" s="14"/>
      <c r="AT38" s="14"/>
      <c r="AU38" s="14"/>
      <c r="AY38" s="13" t="s">
        <v>63</v>
      </c>
    </row>
    <row r="39" spans="1:5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N39" s="20"/>
      <c r="O39" s="20"/>
      <c r="P39" s="20"/>
    </row>
    <row r="40" spans="1:51" ht="15.75" x14ac:dyDescent="0.25">
      <c r="A40" s="22" t="s">
        <v>64</v>
      </c>
      <c r="B40" s="23"/>
      <c r="C40" s="23"/>
      <c r="D40" s="23"/>
      <c r="E40" s="20"/>
      <c r="F40" s="20"/>
      <c r="G40" s="20"/>
      <c r="H40" s="20"/>
      <c r="I40" s="20"/>
      <c r="J40" s="20"/>
      <c r="K40" s="20"/>
      <c r="L40" s="20"/>
      <c r="N40" s="20"/>
      <c r="O40" s="20"/>
      <c r="P40" s="20"/>
    </row>
    <row r="41" spans="1:51" x14ac:dyDescent="0.25">
      <c r="A41" s="14" t="s">
        <v>65</v>
      </c>
      <c r="B41" s="14">
        <v>2</v>
      </c>
      <c r="C41" s="14"/>
      <c r="D41" s="14"/>
      <c r="E41" s="14"/>
      <c r="F41" s="14"/>
      <c r="G41" s="14">
        <v>2</v>
      </c>
      <c r="H41" s="14">
        <v>1</v>
      </c>
      <c r="I41" s="14">
        <v>2</v>
      </c>
      <c r="J41" s="14">
        <v>2</v>
      </c>
      <c r="K41" s="14">
        <v>1</v>
      </c>
      <c r="L41" s="14">
        <v>1</v>
      </c>
      <c r="M41" s="14">
        <v>1</v>
      </c>
      <c r="N41" s="14"/>
      <c r="O41" s="14">
        <v>1</v>
      </c>
      <c r="P41" s="14">
        <v>2</v>
      </c>
      <c r="Q41" s="14"/>
      <c r="R41" s="14">
        <v>2</v>
      </c>
      <c r="S41" s="14"/>
      <c r="T41" s="14">
        <v>2</v>
      </c>
      <c r="U41" s="14">
        <v>2</v>
      </c>
      <c r="V41" s="14">
        <v>2</v>
      </c>
      <c r="W41" s="14">
        <v>2</v>
      </c>
      <c r="X41" s="14"/>
      <c r="Y41" s="14">
        <v>2</v>
      </c>
      <c r="Z41" s="14">
        <v>2</v>
      </c>
      <c r="AA41" s="14">
        <v>1</v>
      </c>
      <c r="AB41" s="14">
        <v>1</v>
      </c>
      <c r="AC41" s="14"/>
      <c r="AD41" s="14">
        <v>2</v>
      </c>
      <c r="AE41" s="14">
        <v>2</v>
      </c>
      <c r="AF41" s="14">
        <v>1</v>
      </c>
      <c r="AG41" s="14"/>
      <c r="AH41" s="14">
        <v>2</v>
      </c>
      <c r="AI41" s="14"/>
      <c r="AJ41" s="14"/>
      <c r="AK41" s="14">
        <v>2</v>
      </c>
      <c r="AL41" s="14">
        <v>2</v>
      </c>
      <c r="AM41" s="14">
        <v>2</v>
      </c>
      <c r="AN41" s="14"/>
      <c r="AO41" s="14">
        <v>2</v>
      </c>
      <c r="AP41" s="14">
        <v>2</v>
      </c>
      <c r="AQ41" s="14">
        <v>2</v>
      </c>
      <c r="AR41" s="14"/>
      <c r="AS41" s="14"/>
      <c r="AT41" s="14"/>
      <c r="AU41" s="14">
        <v>1</v>
      </c>
    </row>
    <row r="42" spans="1:51" x14ac:dyDescent="0.25">
      <c r="A42" s="14" t="s">
        <v>27</v>
      </c>
      <c r="B42" s="14">
        <v>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>
        <v>3</v>
      </c>
      <c r="AG42" s="14"/>
      <c r="AH42" s="14">
        <v>1</v>
      </c>
      <c r="AI42" s="14"/>
      <c r="AJ42" s="14"/>
      <c r="AK42" s="14"/>
      <c r="AL42" s="14">
        <v>1</v>
      </c>
      <c r="AM42" s="14"/>
      <c r="AN42" s="14"/>
      <c r="AO42" s="14">
        <v>2</v>
      </c>
      <c r="AP42" s="14">
        <v>1</v>
      </c>
      <c r="AQ42" s="14"/>
      <c r="AR42" s="14"/>
      <c r="AS42" s="14"/>
      <c r="AT42" s="14"/>
      <c r="AU42" s="14"/>
      <c r="AV42" s="6"/>
    </row>
    <row r="43" spans="1:51" x14ac:dyDescent="0.25">
      <c r="A43" s="14" t="s">
        <v>17</v>
      </c>
      <c r="B43" s="14">
        <v>1</v>
      </c>
      <c r="C43" s="14"/>
      <c r="D43" s="14">
        <v>1</v>
      </c>
      <c r="E43" s="14"/>
      <c r="F43" s="14"/>
      <c r="G43" s="14"/>
      <c r="H43" s="14">
        <v>1</v>
      </c>
      <c r="I43" s="14"/>
      <c r="J43" s="14"/>
      <c r="K43" s="14"/>
      <c r="L43" s="14"/>
      <c r="M43" s="14"/>
      <c r="N43" s="14"/>
      <c r="O43" s="14"/>
      <c r="P43" s="14">
        <v>2</v>
      </c>
      <c r="Q43" s="14"/>
      <c r="R43" s="14"/>
      <c r="S43" s="14"/>
      <c r="T43" s="14"/>
      <c r="U43" s="14"/>
      <c r="V43" s="14"/>
      <c r="W43" s="14">
        <v>2</v>
      </c>
      <c r="X43" s="14"/>
      <c r="Y43" s="14"/>
      <c r="Z43" s="14"/>
      <c r="AA43" s="14"/>
      <c r="AB43" s="14"/>
      <c r="AC43" s="14"/>
      <c r="AD43" s="14"/>
      <c r="AE43" s="14"/>
      <c r="AF43" s="14">
        <v>1</v>
      </c>
      <c r="AG43" s="14"/>
      <c r="AH43" s="14"/>
      <c r="AI43" s="14"/>
      <c r="AJ43" s="14"/>
      <c r="AK43" s="14">
        <v>2</v>
      </c>
      <c r="AL43" s="14">
        <v>4</v>
      </c>
      <c r="AM43" s="14">
        <v>1</v>
      </c>
      <c r="AN43" s="14"/>
      <c r="AO43" s="14">
        <v>1</v>
      </c>
      <c r="AP43" s="14">
        <v>3</v>
      </c>
      <c r="AQ43" s="14">
        <v>1</v>
      </c>
      <c r="AR43" s="14"/>
      <c r="AS43" s="14"/>
      <c r="AT43" s="14"/>
      <c r="AU43" s="14"/>
      <c r="AV43" s="6"/>
    </row>
    <row r="44" spans="1:51" x14ac:dyDescent="0.25">
      <c r="A44" s="14" t="s">
        <v>60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6"/>
    </row>
    <row r="45" spans="1:51" x14ac:dyDescent="0.25">
      <c r="A45" s="14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6"/>
    </row>
    <row r="47" spans="1:51" ht="26.25" x14ac:dyDescent="0.4">
      <c r="A47" s="24" t="s">
        <v>66</v>
      </c>
      <c r="B47" s="24">
        <v>12</v>
      </c>
      <c r="C47" s="24">
        <v>13</v>
      </c>
      <c r="D47" s="24">
        <v>5</v>
      </c>
      <c r="E47" s="24">
        <v>4</v>
      </c>
      <c r="F47" s="24">
        <v>4</v>
      </c>
      <c r="G47" s="24">
        <v>3</v>
      </c>
      <c r="H47" s="24">
        <v>3</v>
      </c>
      <c r="I47" s="24">
        <v>5</v>
      </c>
      <c r="J47" s="24">
        <v>14</v>
      </c>
      <c r="K47" s="24">
        <v>7</v>
      </c>
      <c r="L47" s="24">
        <v>3</v>
      </c>
      <c r="M47" s="31">
        <v>3</v>
      </c>
      <c r="N47" s="24">
        <v>6</v>
      </c>
      <c r="O47" s="24">
        <v>3</v>
      </c>
      <c r="P47" s="24">
        <v>3</v>
      </c>
      <c r="Q47" s="31">
        <v>15</v>
      </c>
      <c r="R47" s="31">
        <v>5</v>
      </c>
      <c r="S47" s="31"/>
      <c r="T47" s="31">
        <v>2</v>
      </c>
      <c r="U47" s="31">
        <v>8</v>
      </c>
      <c r="V47" s="31">
        <v>7</v>
      </c>
      <c r="W47" s="31">
        <v>11</v>
      </c>
      <c r="X47" s="31">
        <v>4</v>
      </c>
      <c r="Y47" s="31">
        <v>12</v>
      </c>
      <c r="Z47" s="31">
        <v>9</v>
      </c>
      <c r="AA47" s="31">
        <v>6</v>
      </c>
      <c r="AB47" s="31">
        <v>8</v>
      </c>
      <c r="AC47" s="31">
        <v>4</v>
      </c>
      <c r="AD47" s="31">
        <v>16</v>
      </c>
      <c r="AE47" s="31">
        <v>9</v>
      </c>
      <c r="AF47" s="31">
        <v>1</v>
      </c>
      <c r="AG47" s="31">
        <v>9</v>
      </c>
      <c r="AH47" s="31">
        <v>3</v>
      </c>
      <c r="AI47" s="31">
        <v>4</v>
      </c>
      <c r="AJ47" s="31">
        <v>4</v>
      </c>
      <c r="AK47" s="31">
        <v>17</v>
      </c>
      <c r="AL47" s="31">
        <v>21</v>
      </c>
      <c r="AM47" s="31">
        <v>1</v>
      </c>
      <c r="AN47" s="31"/>
      <c r="AO47" s="31">
        <v>2</v>
      </c>
      <c r="AP47" s="31">
        <v>5</v>
      </c>
      <c r="AQ47" s="31">
        <v>1</v>
      </c>
      <c r="AR47" s="31">
        <v>2</v>
      </c>
      <c r="AS47" s="31"/>
      <c r="AT47" s="31"/>
      <c r="AU47" s="31">
        <v>1</v>
      </c>
      <c r="AX47" s="25">
        <f>SUM(B47:AU47)</f>
        <v>275</v>
      </c>
    </row>
  </sheetData>
  <sortState ref="A6:AZ23">
    <sortCondition descending="1" ref="AX6:AX23"/>
  </sortState>
  <mergeCells count="4">
    <mergeCell ref="A1:K1"/>
    <mergeCell ref="AX3:AX5"/>
    <mergeCell ref="B31:D31"/>
    <mergeCell ref="A30:K30"/>
  </mergeCells>
  <pageMargins left="0.17777777777777801" right="4.9305555555555602E-2" top="0.13888888888888901" bottom="0.17777777777777801" header="0.51180555555555496" footer="0.51180555555555496"/>
  <pageSetup paperSize="9" scale="95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zoomScaleNormal="100" workbookViewId="0">
      <selection activeCell="AF9" sqref="AF9"/>
    </sheetView>
  </sheetViews>
  <sheetFormatPr defaultRowHeight="15" x14ac:dyDescent="0.25"/>
  <cols>
    <col min="1" max="1" width="18" customWidth="1"/>
    <col min="2" max="1025" width="9.140625" customWidth="1"/>
  </cols>
  <sheetData>
    <row r="1" spans="1:38" ht="21" x14ac:dyDescent="0.25"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5"/>
      <c r="AG1" s="35"/>
      <c r="AH1" s="26"/>
      <c r="AI1" s="26"/>
    </row>
    <row r="2" spans="1:38" ht="15.75" x14ac:dyDescent="0.25"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5">
        <v>16</v>
      </c>
      <c r="R2" s="5">
        <v>17</v>
      </c>
      <c r="S2" s="5">
        <v>18</v>
      </c>
      <c r="T2" s="5">
        <v>19</v>
      </c>
      <c r="U2" s="5">
        <v>20</v>
      </c>
      <c r="V2" s="5">
        <v>21</v>
      </c>
      <c r="W2" s="5">
        <v>22</v>
      </c>
      <c r="X2" s="5">
        <v>23</v>
      </c>
      <c r="Y2" s="5">
        <v>24</v>
      </c>
      <c r="Z2" s="5">
        <v>25</v>
      </c>
      <c r="AA2" s="5">
        <v>26</v>
      </c>
      <c r="AB2" s="5">
        <v>27</v>
      </c>
      <c r="AC2" s="5">
        <v>28</v>
      </c>
      <c r="AD2" s="5">
        <v>29</v>
      </c>
      <c r="AE2" s="5">
        <v>30</v>
      </c>
      <c r="AF2" s="27">
        <v>1</v>
      </c>
      <c r="AG2" s="27">
        <v>2</v>
      </c>
      <c r="AH2" s="27">
        <v>3</v>
      </c>
      <c r="AI2" s="27">
        <v>4</v>
      </c>
      <c r="AJ2" s="27">
        <v>5</v>
      </c>
      <c r="AK2" s="27">
        <v>6</v>
      </c>
      <c r="AL2" s="27">
        <v>7</v>
      </c>
    </row>
    <row r="3" spans="1:38" x14ac:dyDescent="0.25">
      <c r="A3" s="13" t="s">
        <v>23</v>
      </c>
      <c r="B3" s="14"/>
      <c r="C3" s="14"/>
      <c r="D3" s="14"/>
      <c r="E3" s="14"/>
      <c r="F3" s="14"/>
      <c r="G3" s="14"/>
      <c r="H3" s="14"/>
      <c r="I3" s="14">
        <v>1</v>
      </c>
      <c r="J3" s="14">
        <v>3</v>
      </c>
      <c r="K3" s="14">
        <v>1</v>
      </c>
      <c r="L3" s="14">
        <v>2</v>
      </c>
      <c r="M3" s="14">
        <v>31</v>
      </c>
      <c r="N3" s="14">
        <v>7</v>
      </c>
      <c r="O3" s="14">
        <v>24</v>
      </c>
      <c r="P3" s="14">
        <v>8</v>
      </c>
      <c r="Q3" s="14">
        <v>44</v>
      </c>
      <c r="R3" s="14">
        <v>36</v>
      </c>
      <c r="S3" s="14"/>
      <c r="T3" s="14">
        <v>36</v>
      </c>
      <c r="U3" s="14">
        <v>40</v>
      </c>
      <c r="V3" s="14">
        <v>41</v>
      </c>
      <c r="W3" s="14">
        <v>10</v>
      </c>
      <c r="X3" s="14">
        <v>12</v>
      </c>
      <c r="Y3" s="14">
        <v>20</v>
      </c>
      <c r="Z3" s="14">
        <v>22</v>
      </c>
      <c r="AA3" s="14"/>
      <c r="AB3" s="14"/>
      <c r="AC3" s="14">
        <v>1</v>
      </c>
      <c r="AD3" s="14">
        <v>9</v>
      </c>
      <c r="AE3" s="14">
        <v>6</v>
      </c>
      <c r="AF3" s="14"/>
      <c r="AG3" s="14"/>
      <c r="AH3" s="14"/>
      <c r="AI3" s="14">
        <v>1</v>
      </c>
      <c r="AJ3" s="14"/>
      <c r="AK3" s="14">
        <v>1</v>
      </c>
      <c r="AL3" s="14"/>
    </row>
    <row r="4" spans="1:38" x14ac:dyDescent="0.25">
      <c r="A4" s="13" t="s">
        <v>17</v>
      </c>
      <c r="B4" s="14">
        <v>3</v>
      </c>
      <c r="C4" s="14">
        <v>2</v>
      </c>
      <c r="D4" s="14"/>
      <c r="E4" s="14"/>
      <c r="F4" s="14">
        <v>3</v>
      </c>
      <c r="G4" s="14"/>
      <c r="H4" s="14">
        <v>1</v>
      </c>
      <c r="I4" s="14">
        <v>2</v>
      </c>
      <c r="J4" s="14">
        <v>2</v>
      </c>
      <c r="K4" s="14">
        <v>2</v>
      </c>
      <c r="L4" s="14">
        <v>2</v>
      </c>
      <c r="M4" s="14">
        <v>2</v>
      </c>
      <c r="N4" s="14">
        <v>1</v>
      </c>
      <c r="O4" s="14">
        <v>9</v>
      </c>
      <c r="P4" s="14"/>
      <c r="Q4" s="14">
        <v>14</v>
      </c>
      <c r="R4" s="14">
        <v>12</v>
      </c>
      <c r="S4" s="14"/>
      <c r="T4" s="14">
        <v>5</v>
      </c>
      <c r="U4" s="14">
        <v>14</v>
      </c>
      <c r="V4" s="14">
        <v>38</v>
      </c>
      <c r="W4" s="14">
        <v>37</v>
      </c>
      <c r="X4" s="14">
        <v>5</v>
      </c>
      <c r="Y4" s="14">
        <v>4</v>
      </c>
      <c r="Z4" s="14">
        <v>9</v>
      </c>
      <c r="AA4" s="14">
        <v>2</v>
      </c>
      <c r="AB4" s="14">
        <v>4</v>
      </c>
      <c r="AC4" s="14">
        <v>4</v>
      </c>
      <c r="AD4" s="14">
        <v>40</v>
      </c>
      <c r="AE4" s="14">
        <v>26</v>
      </c>
      <c r="AF4" s="14">
        <v>5</v>
      </c>
      <c r="AG4" s="14">
        <v>12</v>
      </c>
      <c r="AH4" s="14">
        <v>9</v>
      </c>
      <c r="AI4" s="14">
        <v>1</v>
      </c>
      <c r="AJ4" s="14">
        <v>3</v>
      </c>
      <c r="AK4" s="14">
        <v>5</v>
      </c>
      <c r="AL4" s="14">
        <v>14</v>
      </c>
    </row>
    <row r="5" spans="1:38" x14ac:dyDescent="0.25">
      <c r="A5" s="13" t="s">
        <v>15</v>
      </c>
      <c r="B5" s="14">
        <v>3</v>
      </c>
      <c r="C5" s="14">
        <v>5</v>
      </c>
      <c r="D5" s="14">
        <v>4</v>
      </c>
      <c r="E5" s="14">
        <v>5</v>
      </c>
      <c r="F5" s="14">
        <v>1</v>
      </c>
      <c r="G5" s="14">
        <v>4</v>
      </c>
      <c r="H5" s="14">
        <v>1</v>
      </c>
      <c r="I5" s="14">
        <v>3</v>
      </c>
      <c r="J5" s="14">
        <v>6</v>
      </c>
      <c r="K5" s="14">
        <v>5</v>
      </c>
      <c r="L5" s="14">
        <v>1</v>
      </c>
      <c r="M5" s="14">
        <v>22</v>
      </c>
      <c r="N5" s="14">
        <v>7</v>
      </c>
      <c r="O5" s="14">
        <v>9</v>
      </c>
      <c r="P5" s="14"/>
      <c r="Q5" s="14">
        <v>2</v>
      </c>
      <c r="R5" s="14">
        <v>16</v>
      </c>
      <c r="S5" s="14"/>
      <c r="T5" s="14">
        <v>6</v>
      </c>
      <c r="U5" s="14">
        <v>34</v>
      </c>
      <c r="V5" s="14">
        <v>8</v>
      </c>
      <c r="W5" s="14">
        <v>15</v>
      </c>
      <c r="X5" s="14">
        <v>3</v>
      </c>
      <c r="Y5" s="14">
        <v>7</v>
      </c>
      <c r="Z5" s="14">
        <v>3</v>
      </c>
      <c r="AA5" s="14">
        <v>2</v>
      </c>
      <c r="AB5" s="14">
        <v>1</v>
      </c>
      <c r="AC5" s="14">
        <v>4</v>
      </c>
      <c r="AD5" s="14">
        <v>17</v>
      </c>
      <c r="AE5" s="14">
        <v>3</v>
      </c>
      <c r="AF5" s="14">
        <v>2</v>
      </c>
      <c r="AG5" s="14">
        <v>1</v>
      </c>
      <c r="AH5" s="14"/>
      <c r="AI5" s="14"/>
      <c r="AJ5" s="14">
        <v>1</v>
      </c>
      <c r="AK5" s="14">
        <v>2</v>
      </c>
      <c r="AL5" s="14">
        <v>1</v>
      </c>
    </row>
    <row r="6" spans="1:38" x14ac:dyDescent="0.25">
      <c r="A6" s="13" t="s">
        <v>72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>
        <v>1</v>
      </c>
      <c r="R6" s="14"/>
      <c r="S6" s="14"/>
      <c r="T6" s="14"/>
      <c r="U6" s="14"/>
      <c r="V6" s="14">
        <v>1</v>
      </c>
      <c r="W6" s="14"/>
      <c r="X6" s="14"/>
      <c r="Y6" s="14"/>
      <c r="Z6" s="14"/>
      <c r="AA6" s="14"/>
      <c r="AB6" s="14"/>
      <c r="AC6" s="14"/>
      <c r="AD6" s="14"/>
      <c r="AE6" s="14">
        <v>3</v>
      </c>
      <c r="AF6" s="14">
        <v>6</v>
      </c>
      <c r="AG6" s="14"/>
      <c r="AH6" s="14">
        <v>38</v>
      </c>
      <c r="AI6" s="14">
        <v>31</v>
      </c>
      <c r="AJ6" s="14">
        <v>42</v>
      </c>
      <c r="AK6" s="14">
        <v>14</v>
      </c>
      <c r="AL6" s="14">
        <v>1</v>
      </c>
    </row>
    <row r="7" spans="1:38" x14ac:dyDescent="0.25">
      <c r="A7" s="13" t="s">
        <v>13</v>
      </c>
      <c r="B7" s="14"/>
      <c r="C7" s="14"/>
      <c r="D7" s="14">
        <v>1</v>
      </c>
      <c r="E7" s="14">
        <v>2</v>
      </c>
      <c r="F7" s="14">
        <v>1</v>
      </c>
      <c r="G7" s="14">
        <v>2</v>
      </c>
      <c r="H7" s="14"/>
      <c r="I7" s="14">
        <v>1</v>
      </c>
      <c r="J7" s="14">
        <v>2</v>
      </c>
      <c r="K7" s="14"/>
      <c r="L7" s="14"/>
      <c r="M7" s="14">
        <v>1</v>
      </c>
      <c r="N7" s="14">
        <v>6</v>
      </c>
      <c r="O7" s="14">
        <v>1</v>
      </c>
      <c r="P7" s="14">
        <v>3</v>
      </c>
      <c r="Q7" s="14">
        <v>3</v>
      </c>
      <c r="R7" s="14">
        <v>3</v>
      </c>
      <c r="S7" s="14"/>
      <c r="T7" s="14">
        <v>3</v>
      </c>
      <c r="U7" s="14">
        <v>3</v>
      </c>
      <c r="V7" s="14">
        <v>7</v>
      </c>
      <c r="W7" s="14">
        <v>3</v>
      </c>
      <c r="X7" s="14"/>
      <c r="Y7" s="14"/>
      <c r="Z7" s="14">
        <v>1</v>
      </c>
      <c r="AA7" s="14"/>
      <c r="AB7" s="14"/>
      <c r="AC7" s="14">
        <v>1</v>
      </c>
      <c r="AD7" s="14">
        <v>2</v>
      </c>
      <c r="AE7" s="14">
        <v>3</v>
      </c>
      <c r="AF7" s="14"/>
      <c r="AG7" s="14">
        <v>4</v>
      </c>
      <c r="AH7" s="14">
        <v>1</v>
      </c>
      <c r="AI7" s="14"/>
      <c r="AJ7" s="14">
        <v>1</v>
      </c>
      <c r="AK7" s="14">
        <v>2</v>
      </c>
      <c r="AL7" s="14">
        <v>3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"/>
  <sheetViews>
    <sheetView topLeftCell="A34" zoomScaleNormal="100" workbookViewId="0">
      <selection activeCell="A25" sqref="A25"/>
    </sheetView>
  </sheetViews>
  <sheetFormatPr defaultRowHeight="15" x14ac:dyDescent="0.25"/>
  <cols>
    <col min="1" max="1" width="28.140625" customWidth="1"/>
    <col min="2" max="2" width="7.140625" customWidth="1"/>
    <col min="3" max="40" width="4.7109375" customWidth="1"/>
    <col min="41" max="41" width="5.140625" customWidth="1"/>
    <col min="42" max="42" width="4.28515625" customWidth="1"/>
    <col min="43" max="43" width="5.5703125" customWidth="1"/>
    <col min="44" max="44" width="5.28515625" customWidth="1"/>
    <col min="45" max="47" width="4.7109375" customWidth="1"/>
    <col min="48" max="48" width="5.28515625" customWidth="1"/>
    <col min="49" max="56" width="4.7109375" customWidth="1"/>
    <col min="57" max="1025" width="9.140625" customWidth="1"/>
  </cols>
  <sheetData>
    <row r="1" spans="1:49" ht="15.75" x14ac:dyDescent="0.25">
      <c r="B1" s="38">
        <v>29</v>
      </c>
      <c r="C1" s="38">
        <v>30</v>
      </c>
      <c r="D1" s="38">
        <v>31</v>
      </c>
      <c r="E1" s="39">
        <v>1</v>
      </c>
      <c r="F1" s="39">
        <v>2</v>
      </c>
      <c r="G1" s="39">
        <v>3</v>
      </c>
      <c r="H1" s="39">
        <v>4</v>
      </c>
      <c r="I1" s="39">
        <v>5</v>
      </c>
      <c r="J1" s="39">
        <v>6</v>
      </c>
      <c r="K1" s="39">
        <v>7</v>
      </c>
      <c r="L1" s="39">
        <v>8</v>
      </c>
      <c r="M1" s="39">
        <v>9</v>
      </c>
      <c r="N1" s="39">
        <v>10</v>
      </c>
      <c r="O1" s="39">
        <v>11</v>
      </c>
      <c r="P1" s="39">
        <v>12</v>
      </c>
      <c r="Q1" s="39">
        <v>13</v>
      </c>
      <c r="R1" s="39">
        <v>14</v>
      </c>
      <c r="S1" s="39">
        <v>15</v>
      </c>
      <c r="T1" s="39">
        <v>16</v>
      </c>
      <c r="U1" s="39">
        <v>17</v>
      </c>
      <c r="V1" s="39">
        <v>18</v>
      </c>
      <c r="W1" s="39">
        <v>19</v>
      </c>
      <c r="X1" s="39">
        <v>20</v>
      </c>
      <c r="Y1" s="39">
        <v>21</v>
      </c>
      <c r="Z1" s="39">
        <v>22</v>
      </c>
      <c r="AA1" s="39">
        <v>23</v>
      </c>
      <c r="AB1" s="39">
        <v>24</v>
      </c>
      <c r="AC1" s="39">
        <v>25</v>
      </c>
      <c r="AD1" s="39">
        <v>26</v>
      </c>
      <c r="AE1" s="39">
        <v>27</v>
      </c>
      <c r="AF1" s="39">
        <v>28</v>
      </c>
      <c r="AG1" s="39">
        <v>29</v>
      </c>
      <c r="AH1" s="39">
        <v>30</v>
      </c>
    </row>
    <row r="2" spans="1:49" ht="21" x14ac:dyDescent="0.35">
      <c r="E2" s="16">
        <v>11</v>
      </c>
      <c r="F2" s="16">
        <v>8</v>
      </c>
      <c r="G2" s="16">
        <v>9</v>
      </c>
      <c r="H2" s="16">
        <v>9</v>
      </c>
      <c r="I2" s="16">
        <v>6</v>
      </c>
      <c r="J2" s="16">
        <v>11</v>
      </c>
      <c r="K2" s="16">
        <v>3</v>
      </c>
      <c r="L2" s="16">
        <v>11</v>
      </c>
      <c r="M2" s="16">
        <v>16</v>
      </c>
      <c r="N2" s="16">
        <v>14</v>
      </c>
      <c r="O2" s="16">
        <v>6</v>
      </c>
      <c r="P2" s="16">
        <v>61</v>
      </c>
      <c r="Q2" s="16">
        <v>27</v>
      </c>
      <c r="R2" s="16">
        <v>52</v>
      </c>
      <c r="S2" s="16">
        <v>13</v>
      </c>
      <c r="T2" s="16">
        <v>77</v>
      </c>
      <c r="U2" s="16">
        <v>78</v>
      </c>
      <c r="V2" s="16">
        <v>0</v>
      </c>
      <c r="W2" s="16">
        <v>58</v>
      </c>
      <c r="X2" s="16">
        <v>95</v>
      </c>
      <c r="Y2" s="16">
        <v>102</v>
      </c>
      <c r="Z2" s="16">
        <v>71</v>
      </c>
      <c r="AA2" s="16">
        <v>23</v>
      </c>
      <c r="AB2" s="16">
        <v>36</v>
      </c>
      <c r="AC2" s="16">
        <v>39</v>
      </c>
      <c r="AD2" s="16">
        <v>5</v>
      </c>
      <c r="AE2" s="16">
        <v>7</v>
      </c>
      <c r="AF2" s="16">
        <v>11</v>
      </c>
      <c r="AG2" s="16">
        <v>72</v>
      </c>
      <c r="AH2" s="16">
        <v>48</v>
      </c>
    </row>
    <row r="3" spans="1:49" ht="21" x14ac:dyDescent="0.35">
      <c r="B3" s="36">
        <v>16</v>
      </c>
      <c r="C3" s="36">
        <v>12</v>
      </c>
      <c r="D3" s="36">
        <v>18</v>
      </c>
      <c r="E3" s="36">
        <v>6</v>
      </c>
      <c r="F3" s="36">
        <v>3</v>
      </c>
      <c r="G3" s="36">
        <v>17</v>
      </c>
      <c r="H3" s="36">
        <v>11</v>
      </c>
      <c r="I3" s="36">
        <v>25</v>
      </c>
      <c r="J3" s="36">
        <v>31</v>
      </c>
      <c r="K3" s="36">
        <v>6</v>
      </c>
      <c r="L3" s="36">
        <v>5</v>
      </c>
      <c r="M3" s="36">
        <v>10</v>
      </c>
      <c r="N3" s="36">
        <v>6</v>
      </c>
      <c r="O3" s="36">
        <v>14</v>
      </c>
      <c r="P3" s="36">
        <v>12</v>
      </c>
      <c r="Q3" s="36">
        <v>12</v>
      </c>
      <c r="R3" s="36">
        <v>4</v>
      </c>
      <c r="S3" s="36">
        <v>0</v>
      </c>
      <c r="T3" s="36">
        <v>10</v>
      </c>
      <c r="U3" s="36">
        <v>43</v>
      </c>
      <c r="V3" s="36">
        <v>26</v>
      </c>
      <c r="W3" s="36">
        <v>54</v>
      </c>
      <c r="X3" s="36">
        <v>17</v>
      </c>
      <c r="Y3" s="36">
        <v>28</v>
      </c>
      <c r="Z3" s="36">
        <v>12</v>
      </c>
      <c r="AA3" s="36">
        <v>70</v>
      </c>
      <c r="AB3" s="37">
        <v>195</v>
      </c>
      <c r="AC3" s="37">
        <v>87</v>
      </c>
      <c r="AD3" s="37">
        <v>11</v>
      </c>
      <c r="AE3" s="37">
        <v>101</v>
      </c>
      <c r="AF3" s="37">
        <v>67</v>
      </c>
      <c r="AG3" s="37">
        <v>33</v>
      </c>
      <c r="AH3" s="37">
        <v>44</v>
      </c>
      <c r="AI3" s="16"/>
      <c r="AJ3" s="16"/>
      <c r="AK3" s="16"/>
      <c r="AL3" s="16"/>
      <c r="AM3" s="16"/>
      <c r="AN3" s="16"/>
      <c r="AP3" s="16"/>
    </row>
    <row r="15" spans="1:49" ht="15.75" x14ac:dyDescent="0.25">
      <c r="A15" t="s">
        <v>93</v>
      </c>
      <c r="B15" s="38">
        <v>29</v>
      </c>
      <c r="C15" s="38">
        <v>30</v>
      </c>
      <c r="D15" s="38">
        <v>31</v>
      </c>
      <c r="E15" s="39">
        <v>1</v>
      </c>
      <c r="F15" s="39">
        <v>2</v>
      </c>
      <c r="G15" s="39">
        <v>3</v>
      </c>
      <c r="H15" s="39">
        <v>4</v>
      </c>
      <c r="I15" s="39">
        <v>5</v>
      </c>
      <c r="J15" s="39">
        <v>6</v>
      </c>
      <c r="K15" s="39">
        <v>7</v>
      </c>
      <c r="L15" s="39">
        <v>8</v>
      </c>
      <c r="M15" s="39">
        <v>9</v>
      </c>
      <c r="N15" s="39">
        <v>10</v>
      </c>
      <c r="O15" s="39">
        <v>11</v>
      </c>
      <c r="P15" s="39">
        <v>12</v>
      </c>
      <c r="Q15" s="39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39">
        <v>19</v>
      </c>
      <c r="X15" s="39">
        <v>20</v>
      </c>
      <c r="Y15" s="39">
        <v>21</v>
      </c>
      <c r="Z15" s="39">
        <v>22</v>
      </c>
      <c r="AA15" s="39">
        <v>23</v>
      </c>
      <c r="AB15" s="39">
        <v>24</v>
      </c>
      <c r="AC15" s="39">
        <v>25</v>
      </c>
      <c r="AD15" s="39">
        <v>26</v>
      </c>
      <c r="AE15" s="39">
        <v>27</v>
      </c>
      <c r="AF15" s="39">
        <v>28</v>
      </c>
      <c r="AG15" s="39">
        <v>29</v>
      </c>
      <c r="AH15" s="39">
        <v>30</v>
      </c>
      <c r="AI15" s="44">
        <v>1</v>
      </c>
      <c r="AJ15" s="44">
        <v>2</v>
      </c>
      <c r="AK15" s="44">
        <v>3</v>
      </c>
      <c r="AL15" s="44">
        <v>4</v>
      </c>
      <c r="AM15" s="44">
        <v>5</v>
      </c>
      <c r="AN15" s="44">
        <v>6</v>
      </c>
      <c r="AO15" s="44">
        <v>7</v>
      </c>
      <c r="AP15" s="44">
        <v>8</v>
      </c>
      <c r="AQ15" s="44">
        <v>9</v>
      </c>
      <c r="AR15" s="44">
        <v>10</v>
      </c>
      <c r="AS15" s="49">
        <v>11</v>
      </c>
      <c r="AT15" s="45">
        <v>12</v>
      </c>
      <c r="AU15" s="49">
        <v>13</v>
      </c>
      <c r="AV15" s="45">
        <v>14</v>
      </c>
      <c r="AW15" s="45">
        <v>15</v>
      </c>
    </row>
    <row r="16" spans="1:49" x14ac:dyDescent="0.25">
      <c r="A16">
        <v>2018</v>
      </c>
      <c r="E16">
        <v>2.75</v>
      </c>
      <c r="F16">
        <v>1.7777777777777779</v>
      </c>
      <c r="G16">
        <v>1.8947368421052633</v>
      </c>
      <c r="H16">
        <v>2.25</v>
      </c>
      <c r="I16">
        <v>1.5</v>
      </c>
      <c r="J16">
        <v>2.75</v>
      </c>
      <c r="K16">
        <v>0.66666666666666674</v>
      </c>
      <c r="L16">
        <v>3.1428571428571428</v>
      </c>
      <c r="M16">
        <v>4</v>
      </c>
      <c r="N16">
        <v>3.5</v>
      </c>
      <c r="O16">
        <v>1.2</v>
      </c>
      <c r="P16">
        <v>13.555555555555555</v>
      </c>
      <c r="Q16">
        <v>6</v>
      </c>
      <c r="R16">
        <v>11.555555555555555</v>
      </c>
      <c r="S16">
        <v>2.6</v>
      </c>
      <c r="T16">
        <v>19.25</v>
      </c>
      <c r="U16">
        <v>17.333333333333332</v>
      </c>
      <c r="W16">
        <v>12.428571428571429</v>
      </c>
      <c r="X16">
        <v>20.727272727272727</v>
      </c>
      <c r="Y16">
        <v>25.5</v>
      </c>
      <c r="Z16">
        <v>20.285714285714288</v>
      </c>
      <c r="AA16">
        <v>13.142857142857142</v>
      </c>
      <c r="AB16">
        <v>8</v>
      </c>
      <c r="AC16">
        <v>9.75</v>
      </c>
      <c r="AD16">
        <v>0.95238095238095233</v>
      </c>
      <c r="AE16">
        <v>1.4000000000000001</v>
      </c>
      <c r="AF16">
        <v>2.2000000000000002</v>
      </c>
      <c r="AG16">
        <v>18</v>
      </c>
      <c r="AH16">
        <v>13.714285714285714</v>
      </c>
      <c r="AI16">
        <v>2.6</v>
      </c>
      <c r="AJ16">
        <v>4</v>
      </c>
      <c r="AK16">
        <v>9.1428571428571441</v>
      </c>
      <c r="AL16">
        <v>6.8</v>
      </c>
      <c r="AM16">
        <v>9.0909090909090917</v>
      </c>
      <c r="AN16">
        <v>6.8571428571428568</v>
      </c>
      <c r="AO16">
        <v>4.3448275862068968</v>
      </c>
      <c r="AP16">
        <v>1.8947368421052633</v>
      </c>
      <c r="AR16">
        <v>4.4210526315789469</v>
      </c>
      <c r="AS16">
        <v>4.0754716981132075</v>
      </c>
    </row>
    <row r="17" spans="1:49" x14ac:dyDescent="0.25">
      <c r="A17">
        <v>2017</v>
      </c>
      <c r="B17">
        <v>3.84</v>
      </c>
      <c r="C17">
        <v>3</v>
      </c>
      <c r="D17">
        <v>9.8181818181818183</v>
      </c>
      <c r="E17">
        <v>2</v>
      </c>
      <c r="F17">
        <v>0.8571428571428571</v>
      </c>
      <c r="G17">
        <v>4.25</v>
      </c>
      <c r="H17">
        <v>2.4444444444444446</v>
      </c>
      <c r="I17">
        <v>9.0909090909090917</v>
      </c>
      <c r="J17">
        <v>8.2666666666666657</v>
      </c>
      <c r="K17">
        <v>1.9459459459459461</v>
      </c>
      <c r="L17">
        <v>2.5</v>
      </c>
      <c r="M17">
        <v>2.666666666666667</v>
      </c>
      <c r="N17">
        <v>2</v>
      </c>
      <c r="O17">
        <v>4.2</v>
      </c>
      <c r="P17">
        <v>3.1304347826086953</v>
      </c>
      <c r="Q17">
        <v>3</v>
      </c>
      <c r="R17">
        <v>1.3333333333333335</v>
      </c>
      <c r="S17">
        <v>0</v>
      </c>
      <c r="T17">
        <v>2.8571428571428568</v>
      </c>
      <c r="U17">
        <v>5.6086956521739131</v>
      </c>
      <c r="V17">
        <v>6.3673469387755102</v>
      </c>
      <c r="W17">
        <v>14.727272727272727</v>
      </c>
      <c r="X17">
        <v>4.7004608294930872</v>
      </c>
      <c r="Y17">
        <v>5.2336448598130838</v>
      </c>
      <c r="Z17">
        <v>4</v>
      </c>
      <c r="AA17">
        <v>21</v>
      </c>
      <c r="AB17">
        <v>37.741935483870968</v>
      </c>
      <c r="AC17">
        <v>24.857142857142858</v>
      </c>
      <c r="AD17">
        <v>4.4000000000000004</v>
      </c>
      <c r="AE17">
        <v>28.857142857142858</v>
      </c>
      <c r="AF17">
        <v>13.86206896551724</v>
      </c>
      <c r="AG17">
        <v>8.25</v>
      </c>
      <c r="AH17">
        <v>13.538461538461538</v>
      </c>
      <c r="AJ17">
        <v>11.666666666666666</v>
      </c>
      <c r="AL17">
        <v>33.230769230769234</v>
      </c>
      <c r="AM17">
        <v>3.2</v>
      </c>
      <c r="AO17">
        <v>1.0769230769230769</v>
      </c>
      <c r="AP17">
        <v>2.666666666666667</v>
      </c>
      <c r="AQ17">
        <v>5.6000000000000005</v>
      </c>
      <c r="AR17">
        <v>9.6</v>
      </c>
      <c r="AS17">
        <v>5</v>
      </c>
      <c r="AT17">
        <v>1.3333333333333335</v>
      </c>
      <c r="AU17">
        <v>0.28571428571428575</v>
      </c>
      <c r="AV17">
        <v>0</v>
      </c>
    </row>
    <row r="18" spans="1:49" x14ac:dyDescent="0.25">
      <c r="A18">
        <v>2016</v>
      </c>
      <c r="G18" s="46">
        <v>6.545454545454545</v>
      </c>
      <c r="H18" s="46">
        <v>7.2727272727272734</v>
      </c>
      <c r="I18" s="46">
        <v>1.8260869565217392</v>
      </c>
      <c r="J18" s="46">
        <v>0.54545454545454541</v>
      </c>
      <c r="K18" s="46">
        <v>0.36363636363636365</v>
      </c>
      <c r="L18" s="46">
        <v>1.6</v>
      </c>
      <c r="M18" s="46">
        <v>4.384615384615385</v>
      </c>
      <c r="N18" s="46">
        <v>3.2</v>
      </c>
      <c r="P18" s="46">
        <v>4.25</v>
      </c>
      <c r="Q18" s="46">
        <v>1.7777777777777779</v>
      </c>
      <c r="R18" s="46">
        <v>3.4029850746268657</v>
      </c>
      <c r="S18" s="46">
        <v>5.3999999999999995</v>
      </c>
      <c r="T18" s="46">
        <v>5.5555555555555554</v>
      </c>
      <c r="U18" s="46">
        <v>4.2</v>
      </c>
      <c r="V18" s="46">
        <v>6.5714285714285712</v>
      </c>
      <c r="W18" s="46">
        <v>1.6</v>
      </c>
      <c r="X18" s="46">
        <v>9.2307692307692317</v>
      </c>
      <c r="Y18" s="46">
        <v>5.1111111111111107</v>
      </c>
      <c r="AB18" s="46">
        <v>9.2903225806451619</v>
      </c>
      <c r="AC18" s="47">
        <v>30.571428571428569</v>
      </c>
      <c r="AD18" s="47">
        <v>11.384615384615383</v>
      </c>
      <c r="AE18" s="46">
        <v>3.5454545454545454</v>
      </c>
      <c r="AF18" s="46">
        <v>1</v>
      </c>
      <c r="AG18" s="46">
        <v>2.4</v>
      </c>
      <c r="AH18" s="46">
        <v>0</v>
      </c>
      <c r="AI18" s="46">
        <v>5.1428571428571432</v>
      </c>
      <c r="AJ18" s="47">
        <v>28.421052631578945</v>
      </c>
      <c r="AK18" s="46">
        <v>14.727272727272727</v>
      </c>
      <c r="AL18" s="47">
        <v>13.170731707317072</v>
      </c>
      <c r="AM18" s="48">
        <v>22</v>
      </c>
      <c r="AO18" s="46">
        <v>5.1428571428571432</v>
      </c>
      <c r="AR18" s="46">
        <v>8</v>
      </c>
      <c r="AT18" s="46">
        <v>3.5999999999999996</v>
      </c>
      <c r="AW18" s="46">
        <v>0.66666666666666674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uibadmin</dc:creator>
  <dc:description/>
  <cp:lastModifiedBy>uibadmin</cp:lastModifiedBy>
  <cp:revision>1</cp:revision>
  <cp:lastPrinted>2016-10-25T15:14:51Z</cp:lastPrinted>
  <dcterms:created xsi:type="dcterms:W3CDTF">2015-12-17T15:03:30Z</dcterms:created>
  <dcterms:modified xsi:type="dcterms:W3CDTF">2018-10-16T14:30:26Z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